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0" yWindow="345" windowWidth="16965" windowHeight="9780"/>
  </bookViews>
  <sheets>
    <sheet name="Uniform Order Form" sheetId="2" r:id="rId1"/>
    <sheet name="Spirit Wear Order Form" sheetId="6" r:id="rId2"/>
    <sheet name="Spirit Wear Flyer" sheetId="7" r:id="rId3"/>
    <sheet name="Rosters" sheetId="4" state="hidden" r:id="rId4"/>
    <sheet name="Inventory" sheetId="3" state="hidden" r:id="rId5"/>
  </sheets>
  <definedNames>
    <definedName name="Players">Rosters[Name]</definedName>
    <definedName name="_xlnm.Print_Area" localSheetId="2">'Spirit Wear Flyer'!$A$1:$F$22</definedName>
    <definedName name="_xlnm.Print_Area" localSheetId="1">'Spirit Wear Order Form'!$A$1:$F$31</definedName>
    <definedName name="_xlnm.Print_Area" localSheetId="0">'Uniform Order Form'!$A$1:$F$30</definedName>
    <definedName name="SWPieces">Inventory!$E$3:$E$14</definedName>
    <definedName name="UniPieces">Inventory!$A$3:$A$8</definedName>
  </definedNames>
  <calcPr calcId="145621"/>
</workbook>
</file>

<file path=xl/calcChain.xml><?xml version="1.0" encoding="utf-8"?>
<calcChain xmlns="http://schemas.openxmlformats.org/spreadsheetml/2006/main">
  <c r="E11" i="6" l="1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0" i="6"/>
  <c r="F10" i="6" s="1"/>
  <c r="C11" i="6"/>
  <c r="C12" i="6"/>
  <c r="C13" i="6"/>
  <c r="C14" i="6"/>
  <c r="C15" i="6"/>
  <c r="C16" i="6"/>
  <c r="C17" i="6"/>
  <c r="C18" i="6"/>
  <c r="C10" i="6"/>
  <c r="B7" i="6"/>
  <c r="B6" i="6"/>
  <c r="B5" i="6"/>
  <c r="B4" i="6"/>
  <c r="B3" i="6"/>
  <c r="C18" i="2"/>
  <c r="C17" i="2"/>
  <c r="C16" i="2"/>
  <c r="C15" i="2"/>
  <c r="C14" i="2"/>
  <c r="C13" i="2"/>
  <c r="C12" i="2"/>
  <c r="C11" i="2"/>
  <c r="C10" i="2"/>
  <c r="F19" i="6" l="1"/>
  <c r="B7" i="2"/>
  <c r="B6" i="2"/>
  <c r="B5" i="2"/>
  <c r="B4" i="2"/>
  <c r="B3" i="2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0" i="2"/>
  <c r="F10" i="2" s="1"/>
  <c r="F19" i="2" l="1"/>
</calcChain>
</file>

<file path=xl/sharedStrings.xml><?xml version="1.0" encoding="utf-8"?>
<sst xmlns="http://schemas.openxmlformats.org/spreadsheetml/2006/main" count="1278" uniqueCount="637">
  <si>
    <t>Item Description</t>
  </si>
  <si>
    <t>Price</t>
  </si>
  <si>
    <t>Belt -- Navy</t>
  </si>
  <si>
    <t>Team</t>
  </si>
  <si>
    <t>Manager</t>
  </si>
  <si>
    <t>Family Last Name</t>
  </si>
  <si>
    <t>Name</t>
  </si>
  <si>
    <t>Email 1</t>
  </si>
  <si>
    <t>Email 2</t>
  </si>
  <si>
    <t>Phone</t>
  </si>
  <si>
    <t>Murrison</t>
  </si>
  <si>
    <t>Anglim</t>
  </si>
  <si>
    <t>Brian Anglim</t>
  </si>
  <si>
    <t>alexanglim@verizon.net</t>
  </si>
  <si>
    <t>dra626@verizon.net</t>
  </si>
  <si>
    <t>Boffa</t>
  </si>
  <si>
    <t>Lorenzo Boffa</t>
  </si>
  <si>
    <t>aboffa@aol.com</t>
  </si>
  <si>
    <t>Craig</t>
  </si>
  <si>
    <t>Ethan Craig</t>
  </si>
  <si>
    <t>cmc1221@yahoo.com</t>
  </si>
  <si>
    <t>justincraig@yahoo.com</t>
  </si>
  <si>
    <t>Giampino</t>
  </si>
  <si>
    <t>Dominic Giampino</t>
  </si>
  <si>
    <t>rgg33@verizon.net</t>
  </si>
  <si>
    <t>Hoarle</t>
  </si>
  <si>
    <t>Elijah Hoarle</t>
  </si>
  <si>
    <t>michael.hoarle@gmail.com</t>
  </si>
  <si>
    <t>thoarle@hotmail.com</t>
  </si>
  <si>
    <t>Lanka</t>
  </si>
  <si>
    <t>Brendan Lanka</t>
  </si>
  <si>
    <t>djlanka@comcast.net</t>
  </si>
  <si>
    <t>Matthew Murrison</t>
  </si>
  <si>
    <t>afmurrison@gmail.com</t>
  </si>
  <si>
    <t>lmurrison@comcast.net</t>
  </si>
  <si>
    <t>Nejad</t>
  </si>
  <si>
    <t>Evan Nejad</t>
  </si>
  <si>
    <t>dcmeucci@yahoo.com</t>
  </si>
  <si>
    <t>Petrillo</t>
  </si>
  <si>
    <t>Nick Petrillo</t>
  </si>
  <si>
    <t>nancyp42@verizon.net</t>
  </si>
  <si>
    <t>Pinckert</t>
  </si>
  <si>
    <t>Julia Pinckert</t>
  </si>
  <si>
    <t>johnpinckert@verizon.net</t>
  </si>
  <si>
    <t>Sodbinow</t>
  </si>
  <si>
    <t>Matthew Sodbinow</t>
  </si>
  <si>
    <t>giabell170@verizon.net</t>
  </si>
  <si>
    <t>HiRolla170@verizon.net</t>
  </si>
  <si>
    <t>Stone</t>
  </si>
  <si>
    <t>Tyler Stone</t>
  </si>
  <si>
    <t>gwhizstone@aol.com</t>
  </si>
  <si>
    <t>lstoneetz@aol.com</t>
  </si>
  <si>
    <t>Zeni</t>
  </si>
  <si>
    <t>Adrian Zeni</t>
  </si>
  <si>
    <t>r.zeni@comcast.net</t>
  </si>
  <si>
    <t>roxann@zenihome.com</t>
  </si>
  <si>
    <t>Muratore</t>
  </si>
  <si>
    <t>Bliss</t>
  </si>
  <si>
    <t>Matthew Bliss</t>
  </si>
  <si>
    <t>blissfamily4@comcast.net</t>
  </si>
  <si>
    <t>Brong</t>
  </si>
  <si>
    <t>Ryan Brong</t>
  </si>
  <si>
    <t>akak644@comcast.net</t>
  </si>
  <si>
    <t>lorrie7249@comcast.net</t>
  </si>
  <si>
    <t>Gorodisch</t>
  </si>
  <si>
    <t>Danny Gorodisch</t>
  </si>
  <si>
    <t>jojolsq@gmail.com</t>
  </si>
  <si>
    <t>Kalinak</t>
  </si>
  <si>
    <t>Matt Kalinak</t>
  </si>
  <si>
    <t>mkalinak@aol.com</t>
  </si>
  <si>
    <t>natalie.wong.nwk@gmail.com</t>
  </si>
  <si>
    <t>Lauber</t>
  </si>
  <si>
    <t>Matthew Lauber</t>
  </si>
  <si>
    <t>mlauber@branchburgsports.com</t>
  </si>
  <si>
    <t>McKinley</t>
  </si>
  <si>
    <t>Devin McKinley</t>
  </si>
  <si>
    <t>irishgirl755@aol.com</t>
  </si>
  <si>
    <t>mmckinley75@gmail.com</t>
  </si>
  <si>
    <t>Miceli</t>
  </si>
  <si>
    <t>Matthew Miceli</t>
  </si>
  <si>
    <t>msmiceli@verizon.net</t>
  </si>
  <si>
    <t>sandram@amneal.com</t>
  </si>
  <si>
    <t>Mote</t>
  </si>
  <si>
    <t>Christian Mote</t>
  </si>
  <si>
    <t>rkmote@comcast.net</t>
  </si>
  <si>
    <t>Logan Mote</t>
  </si>
  <si>
    <t>Parker Muratore</t>
  </si>
  <si>
    <t>richard.muratore@tradeweb.com</t>
  </si>
  <si>
    <t>amuratore@hotmail.com</t>
  </si>
  <si>
    <t>Murphy</t>
  </si>
  <si>
    <t>Brian Murphy</t>
  </si>
  <si>
    <t>brennah0522@comcast.net</t>
  </si>
  <si>
    <t>Russo</t>
  </si>
  <si>
    <t>Cole Russo</t>
  </si>
  <si>
    <t>jimrusso68@comcast.net</t>
  </si>
  <si>
    <t>kateerusso@gmail.com</t>
  </si>
  <si>
    <t>Repetto</t>
  </si>
  <si>
    <t>Albanese</t>
  </si>
  <si>
    <t>Collin Albanese</t>
  </si>
  <si>
    <t>rjalbanese96@comcast.net</t>
  </si>
  <si>
    <t>Cantillon</t>
  </si>
  <si>
    <t>Thomas Cantillon</t>
  </si>
  <si>
    <t>kcantillon2001@yahoo.com</t>
  </si>
  <si>
    <t>DePinto</t>
  </si>
  <si>
    <t>Joey DePinto</t>
  </si>
  <si>
    <t>vincent.depinto@comcast.net</t>
  </si>
  <si>
    <t>christina.depinto@comcast.net</t>
  </si>
  <si>
    <t>Girvan</t>
  </si>
  <si>
    <t>Joseph Girvan</t>
  </si>
  <si>
    <t>gary@girvan-family.com</t>
  </si>
  <si>
    <t>carolyn@girvan-family.com</t>
  </si>
  <si>
    <t>Gromko</t>
  </si>
  <si>
    <t>Matthew Gromko</t>
  </si>
  <si>
    <t>dan.gromko@itt.com</t>
  </si>
  <si>
    <t>pgromko@comcast.net</t>
  </si>
  <si>
    <t>Harmon</t>
  </si>
  <si>
    <t>Mikey Harmon</t>
  </si>
  <si>
    <t>tracylharmon@gmail.com</t>
  </si>
  <si>
    <t>Hunt</t>
  </si>
  <si>
    <t>Andrew Hunt</t>
  </si>
  <si>
    <t>bhunt127@gmail.com</t>
  </si>
  <si>
    <t>brian.hunt@modetransportation.com</t>
  </si>
  <si>
    <t>Insabella</t>
  </si>
  <si>
    <t>Kyle Insabella</t>
  </si>
  <si>
    <t>kpinsabella@gmail.com</t>
  </si>
  <si>
    <t>Mariani</t>
  </si>
  <si>
    <t>Vincenzo Mariani</t>
  </si>
  <si>
    <t>pat.mariani@att.net</t>
  </si>
  <si>
    <t>siklein@att.net</t>
  </si>
  <si>
    <t>Pitucco</t>
  </si>
  <si>
    <t>Timmy Pitucco</t>
  </si>
  <si>
    <t>peterpitucco@aol.com</t>
  </si>
  <si>
    <t>Zach Repetto</t>
  </si>
  <si>
    <t>Chris_Repetto@intuit.com</t>
  </si>
  <si>
    <t>cjzt38@yahoo.com</t>
  </si>
  <si>
    <t>Smith</t>
  </si>
  <si>
    <t>Collin Smith</t>
  </si>
  <si>
    <t>mikeandlisa99@mac.com</t>
  </si>
  <si>
    <t>Chabrak</t>
  </si>
  <si>
    <t>Nick Chabrak</t>
  </si>
  <si>
    <t>dchabrak@verizon.net</t>
  </si>
  <si>
    <t>aleasec@verizon.net</t>
  </si>
  <si>
    <t>Ciempola</t>
  </si>
  <si>
    <t>Timmy Ciempola</t>
  </si>
  <si>
    <t>ecc13@aol.com</t>
  </si>
  <si>
    <t>Ciurleo</t>
  </si>
  <si>
    <t>Andrew Ciurleo</t>
  </si>
  <si>
    <t>jciurleo@brrsd.k12.nj.us</t>
  </si>
  <si>
    <t>angelo.ciurleo@gmail.com</t>
  </si>
  <si>
    <t>Giacobello</t>
  </si>
  <si>
    <t>Ryan Giacobello</t>
  </si>
  <si>
    <t>James.Giacobello@cognizant.com</t>
  </si>
  <si>
    <t>giacobello@verizon.net</t>
  </si>
  <si>
    <t>Martins</t>
  </si>
  <si>
    <t>Nick Martins</t>
  </si>
  <si>
    <t>matnmartins@yahoo.com</t>
  </si>
  <si>
    <t>Monticello</t>
  </si>
  <si>
    <t>Joseph Monticello</t>
  </si>
  <si>
    <t>americanclassics@verizon.net</t>
  </si>
  <si>
    <t>Rolon</t>
  </si>
  <si>
    <t>Kyle Rolon</t>
  </si>
  <si>
    <t>erolon430@gmail.com</t>
  </si>
  <si>
    <t>annrolon@comcast.net</t>
  </si>
  <si>
    <t>Sasiak</t>
  </si>
  <si>
    <t>Austin Sasiak</t>
  </si>
  <si>
    <t>sean.sasiak@verizon.com</t>
  </si>
  <si>
    <t>sarah.sasiak@gmail.com</t>
  </si>
  <si>
    <t>Scott</t>
  </si>
  <si>
    <t>Shawn Scott</t>
  </si>
  <si>
    <t>william.scott1@wellsfargoadvisors.com</t>
  </si>
  <si>
    <t>Tutunjian</t>
  </si>
  <si>
    <t>Joe Tutunjian</t>
  </si>
  <si>
    <t>dtutunjian@verizon.net</t>
  </si>
  <si>
    <t>Wengryn</t>
  </si>
  <si>
    <t>Connor Wengryn</t>
  </si>
  <si>
    <t>wengrynandsons@msn.com</t>
  </si>
  <si>
    <t>wengryn@msn.com</t>
  </si>
  <si>
    <t>Wright</t>
  </si>
  <si>
    <t>Timmy Wright</t>
  </si>
  <si>
    <t>rwright@branchburg.k12.nj.us</t>
  </si>
  <si>
    <t>timmysmama@msn.com</t>
  </si>
  <si>
    <t>Jack Anglim</t>
  </si>
  <si>
    <t>Geller</t>
  </si>
  <si>
    <t>Josh Geller</t>
  </si>
  <si>
    <t>ijgeller@comcast.net</t>
  </si>
  <si>
    <t>Hasko</t>
  </si>
  <si>
    <t>Cameron Hasko</t>
  </si>
  <si>
    <t>jhasko1@comcast.net</t>
  </si>
  <si>
    <t>fossilrace@msn.com</t>
  </si>
  <si>
    <t>Kamdar</t>
  </si>
  <si>
    <t>Anil Kamdar</t>
  </si>
  <si>
    <t>samkamdar123@yahoo.com</t>
  </si>
  <si>
    <t>nanditakamdar@gmail.com</t>
  </si>
  <si>
    <t>Lauducci</t>
  </si>
  <si>
    <t>Kevin Lauducci</t>
  </si>
  <si>
    <t>brian@lauducci.com</t>
  </si>
  <si>
    <t>dana@lauducci.com</t>
  </si>
  <si>
    <t>Lawson</t>
  </si>
  <si>
    <t>Patrick Lawson</t>
  </si>
  <si>
    <t>llawson2@its.jnj.com</t>
  </si>
  <si>
    <t>wired2run@aol.com</t>
  </si>
  <si>
    <t>McGovern</t>
  </si>
  <si>
    <t>John McGovern</t>
  </si>
  <si>
    <t>smcgov176@verizon.net</t>
  </si>
  <si>
    <t>Mineo</t>
  </si>
  <si>
    <t>Isaac Mineo</t>
  </si>
  <si>
    <t>mineoelectric@gmail.com</t>
  </si>
  <si>
    <t>mariamineo@mac.com</t>
  </si>
  <si>
    <t>Noone</t>
  </si>
  <si>
    <t>Patrick Noone</t>
  </si>
  <si>
    <t>p_noone@hotmail.com</t>
  </si>
  <si>
    <t>tinenoone@comcast.net</t>
  </si>
  <si>
    <t>Ethan Pinckert</t>
  </si>
  <si>
    <t>Justin Pinckert</t>
  </si>
  <si>
    <t>Sautner</t>
  </si>
  <si>
    <t>Sean Sautner</t>
  </si>
  <si>
    <t>funnclair@verizon.net</t>
  </si>
  <si>
    <t>Venezia</t>
  </si>
  <si>
    <t>D'Angelo</t>
  </si>
  <si>
    <t>Jake D'Angelo</t>
  </si>
  <si>
    <t>Gesualdo</t>
  </si>
  <si>
    <t>Matt Gesualdo</t>
  </si>
  <si>
    <t>fyankee1@aol.com</t>
  </si>
  <si>
    <t>Gonzalez</t>
  </si>
  <si>
    <t>William Gonzalez</t>
  </si>
  <si>
    <t>cgonzalez65@verizon.net</t>
  </si>
  <si>
    <t>lgonzalez0916@verizon.net</t>
  </si>
  <si>
    <t>Kobuta</t>
  </si>
  <si>
    <t>Ryan Kobuta</t>
  </si>
  <si>
    <t>jenkob_8@msn.com</t>
  </si>
  <si>
    <t>bjkobuta@gmail.com</t>
  </si>
  <si>
    <t>Kramer</t>
  </si>
  <si>
    <t>Robby Kramer</t>
  </si>
  <si>
    <t>buddy_kramer@yahoo.com</t>
  </si>
  <si>
    <t>margyk123@yahoo.com</t>
  </si>
  <si>
    <t>Laginni</t>
  </si>
  <si>
    <t>Brock Laginni</t>
  </si>
  <si>
    <t>mjn36@hotmail.com</t>
  </si>
  <si>
    <t>Markus Lauber</t>
  </si>
  <si>
    <t>Merola</t>
  </si>
  <si>
    <t>Nicholas Merola</t>
  </si>
  <si>
    <t>joseph_merola@bd.com</t>
  </si>
  <si>
    <t>melvmunee@verizon.net</t>
  </si>
  <si>
    <t>Brett Murphy</t>
  </si>
  <si>
    <t>denise.murphy@merck.com</t>
  </si>
  <si>
    <t>Norgalis</t>
  </si>
  <si>
    <t>Alex Norgalis</t>
  </si>
  <si>
    <t>jnorgalis@verizon.net</t>
  </si>
  <si>
    <t>Salvato</t>
  </si>
  <si>
    <t>Jeremy Salvato</t>
  </si>
  <si>
    <t>cmsges@msn.com</t>
  </si>
  <si>
    <t>Ryan Venezia</t>
  </si>
  <si>
    <t>mavenezia@optonline.net</t>
  </si>
  <si>
    <t>Wortman</t>
  </si>
  <si>
    <t>Anczarki</t>
  </si>
  <si>
    <t>Matt Anczarki</t>
  </si>
  <si>
    <t>chris@aokstaffing.com</t>
  </si>
  <si>
    <t>kerriek@comcast.net</t>
  </si>
  <si>
    <t>Bloomstein</t>
  </si>
  <si>
    <t>Jacob Bloomstein</t>
  </si>
  <si>
    <t>bloomstein@hotmail.com</t>
  </si>
  <si>
    <t>kirscha.burgess@gmail.com</t>
  </si>
  <si>
    <t>Braddy-Hall</t>
  </si>
  <si>
    <t>swavision@aol.com</t>
  </si>
  <si>
    <t>abrownhall13@aol.com</t>
  </si>
  <si>
    <t>DeCanio</t>
  </si>
  <si>
    <t>Andrew DeCanio</t>
  </si>
  <si>
    <t>cdecanio@optonline.net</t>
  </si>
  <si>
    <t>Garcia</t>
  </si>
  <si>
    <t>Dan Garcia</t>
  </si>
  <si>
    <t>cdgarcia@gmail.com</t>
  </si>
  <si>
    <t>Alex Giampino</t>
  </si>
  <si>
    <t>Hiering</t>
  </si>
  <si>
    <t>Alex Hiering</t>
  </si>
  <si>
    <t>blhiering@comcast.net</t>
  </si>
  <si>
    <t>lhiering@comcast.net</t>
  </si>
  <si>
    <t>Lordi</t>
  </si>
  <si>
    <t>Justin Lordi</t>
  </si>
  <si>
    <t>lordi@mac.com</t>
  </si>
  <si>
    <t>Phelps</t>
  </si>
  <si>
    <t>Dmitri Phelps</t>
  </si>
  <si>
    <t>Tews</t>
  </si>
  <si>
    <t>Vinny Tews</t>
  </si>
  <si>
    <t>tews96@verizon.net</t>
  </si>
  <si>
    <t>Bobby Wortman</t>
  </si>
  <si>
    <t>wortman4@hotmail.com</t>
  </si>
  <si>
    <t>Young</t>
  </si>
  <si>
    <t>Greg Young</t>
  </si>
  <si>
    <t>jcg383@verizon.net</t>
  </si>
  <si>
    <t>Kovacs</t>
  </si>
  <si>
    <t>Baginski</t>
  </si>
  <si>
    <t>Richard Baginski</t>
  </si>
  <si>
    <t>rkishbaginski@chubb.com</t>
  </si>
  <si>
    <t>Burkhardt</t>
  </si>
  <si>
    <t>Charley Burkhardt</t>
  </si>
  <si>
    <t>david.burkhardt1@yahoo.com</t>
  </si>
  <si>
    <t>erica.calia104@gmail.com</t>
  </si>
  <si>
    <t>Joey Ciempola</t>
  </si>
  <si>
    <t>Cipolloni</t>
  </si>
  <si>
    <t>Nick Cipolloni</t>
  </si>
  <si>
    <t>karyncipolloni@yahoo.com</t>
  </si>
  <si>
    <t>rcip1@comcast.net</t>
  </si>
  <si>
    <t>Cole</t>
  </si>
  <si>
    <t>Tyler Cole</t>
  </si>
  <si>
    <t>tcole421@comcast.net</t>
  </si>
  <si>
    <t>s.cole@comcast.net</t>
  </si>
  <si>
    <t>DeAngelis</t>
  </si>
  <si>
    <t>Lewis DeAngelis</t>
  </si>
  <si>
    <t>lewedee@verizon.net</t>
  </si>
  <si>
    <t>krissy0604@verizon.net</t>
  </si>
  <si>
    <t>Fiorentino</t>
  </si>
  <si>
    <t>Rob Fiorentino</t>
  </si>
  <si>
    <t>fiorentib@gmail.com</t>
  </si>
  <si>
    <t>marcie@thecenterschool.com</t>
  </si>
  <si>
    <t>Flynn</t>
  </si>
  <si>
    <t>Kyle Flynn</t>
  </si>
  <si>
    <t>Brendanf2@msn.com</t>
  </si>
  <si>
    <t>Michelleflynn2@msn.com</t>
  </si>
  <si>
    <t>Ryan Kovacs</t>
  </si>
  <si>
    <t>joseph.kovacs@vzw.com</t>
  </si>
  <si>
    <t>jdkovacs07@verizon.net</t>
  </si>
  <si>
    <t>McDuffie</t>
  </si>
  <si>
    <t>Duke McDuffie</t>
  </si>
  <si>
    <t>missnikki613@yahoo.com</t>
  </si>
  <si>
    <t>Preston Scott</t>
  </si>
  <si>
    <t>Sokol</t>
  </si>
  <si>
    <t>Kevin Sokol</t>
  </si>
  <si>
    <t>ssokol@branchburgsports.com</t>
  </si>
  <si>
    <t>karen.sokol@shu.edu</t>
  </si>
  <si>
    <t>Svoboda</t>
  </si>
  <si>
    <t>Drew Svoboda</t>
  </si>
  <si>
    <t>svobo4@verizon.net</t>
  </si>
  <si>
    <t>Stitt</t>
  </si>
  <si>
    <t>Adelman</t>
  </si>
  <si>
    <t>Andrew Adelman</t>
  </si>
  <si>
    <t>glenn.adelman@covance.com</t>
  </si>
  <si>
    <t>adelman.family@comcast.net</t>
  </si>
  <si>
    <t>Antonelli</t>
  </si>
  <si>
    <t>Jordan Antonelli</t>
  </si>
  <si>
    <t>jnantonelli@verizon.net</t>
  </si>
  <si>
    <t>sueantonelli@verizon.net</t>
  </si>
  <si>
    <t>Basile</t>
  </si>
  <si>
    <t>Dominic Basile</t>
  </si>
  <si>
    <t>jabdan@comcast.net</t>
  </si>
  <si>
    <t>jersey505@yahoo.com</t>
  </si>
  <si>
    <t>Cochran</t>
  </si>
  <si>
    <t>James Cochran</t>
  </si>
  <si>
    <t>ecochran40@yahoo.com</t>
  </si>
  <si>
    <t>dale.cochran@spcorp.com</t>
  </si>
  <si>
    <t>Ipson</t>
  </si>
  <si>
    <t>Wesley Ipson</t>
  </si>
  <si>
    <t>McCaffrey</t>
  </si>
  <si>
    <t>Jeremy McCaffrey</t>
  </si>
  <si>
    <t>cjmccaffrey@yahoo.com</t>
  </si>
  <si>
    <t>Ryan Muratore</t>
  </si>
  <si>
    <t>Navatta</t>
  </si>
  <si>
    <t>Frank Navatta</t>
  </si>
  <si>
    <t>fnavatta@yahoo.com</t>
  </si>
  <si>
    <t>Paustian</t>
  </si>
  <si>
    <t>Mike Paustian</t>
  </si>
  <si>
    <t>marybethpaus@hotmail.com</t>
  </si>
  <si>
    <t>Sajewski</t>
  </si>
  <si>
    <t>Darien Sajewski</t>
  </si>
  <si>
    <t>Peter.sajewski@cognizant.com</t>
  </si>
  <si>
    <t>peggysajewski@verizon.net</t>
  </si>
  <si>
    <t>Jeremy Smith</t>
  </si>
  <si>
    <t>jodibrians@verizon.net</t>
  </si>
  <si>
    <t>Kyle Smith</t>
  </si>
  <si>
    <t>Jennsmith26@aol.com</t>
  </si>
  <si>
    <t>darrins777@gmail.com</t>
  </si>
  <si>
    <t>Jason Stitt</t>
  </si>
  <si>
    <t>randall.stitt@catalent.com</t>
  </si>
  <si>
    <t>rmstitt@comcast.net</t>
  </si>
  <si>
    <t>Christopulos</t>
  </si>
  <si>
    <t>Nick Christopulos</t>
  </si>
  <si>
    <t>Christo14@verizon.net</t>
  </si>
  <si>
    <t>Colantuono</t>
  </si>
  <si>
    <t>Michael Colantuono</t>
  </si>
  <si>
    <t>tmc0504@verizon.net</t>
  </si>
  <si>
    <t>mike@lionihvac.com</t>
  </si>
  <si>
    <t>Daleo</t>
  </si>
  <si>
    <t>Jason Daleo</t>
  </si>
  <si>
    <t>d2042@verizon.net</t>
  </si>
  <si>
    <t>DeAmorin</t>
  </si>
  <si>
    <t>Thomas DeAmorin</t>
  </si>
  <si>
    <t>sdeamorin@msn.com</t>
  </si>
  <si>
    <t>Jackus</t>
  </si>
  <si>
    <t>Matthew Jackus</t>
  </si>
  <si>
    <t>stevejackus@gmail.com</t>
  </si>
  <si>
    <t>bljackus@gmail.com</t>
  </si>
  <si>
    <t>Kotlar</t>
  </si>
  <si>
    <t>Bryan Kotlar</t>
  </si>
  <si>
    <t>wkotlar@verizon.net</t>
  </si>
  <si>
    <t>Levanda</t>
  </si>
  <si>
    <t>Matthew Levanda</t>
  </si>
  <si>
    <t>Jklevanda@verizon.net</t>
  </si>
  <si>
    <t>kbratster@aol.com</t>
  </si>
  <si>
    <t>Migliore</t>
  </si>
  <si>
    <t>Joseph Migliore</t>
  </si>
  <si>
    <t>cindyspeech@verizon.net</t>
  </si>
  <si>
    <t>Robby Wright</t>
  </si>
  <si>
    <t>Zaninelli</t>
  </si>
  <si>
    <t>Peter Zaninelli</t>
  </si>
  <si>
    <t>Todd_x30@yahoo.com</t>
  </si>
  <si>
    <t>jzaninelli@yahoo.com</t>
  </si>
  <si>
    <t>Keller</t>
  </si>
  <si>
    <t>Carro</t>
  </si>
  <si>
    <t>AJ Carro</t>
  </si>
  <si>
    <t>tanyarcarro@yahoo.com</t>
  </si>
  <si>
    <t>johnpcarro@yahoo.com</t>
  </si>
  <si>
    <t>Gavin Craig</t>
  </si>
  <si>
    <t>Cray</t>
  </si>
  <si>
    <t>Ajay Cray</t>
  </si>
  <si>
    <t>darrencray@hotmail.com</t>
  </si>
  <si>
    <t>adelaidacray@hotmail.com</t>
  </si>
  <si>
    <t>Kyle Giacobello</t>
  </si>
  <si>
    <t>Chase Insabella</t>
  </si>
  <si>
    <t>Brayden Keller</t>
  </si>
  <si>
    <t>jaykeller55@gmail.com</t>
  </si>
  <si>
    <t>kellercoach@yahoo.com</t>
  </si>
  <si>
    <t>McNeil</t>
  </si>
  <si>
    <t>Sean McNeil</t>
  </si>
  <si>
    <t>busynjmom@gmail.com</t>
  </si>
  <si>
    <t>rmcneil@fedway.com</t>
  </si>
  <si>
    <t>Nash</t>
  </si>
  <si>
    <t>Jacob Nash</t>
  </si>
  <si>
    <t>bethcnash@gmail.com</t>
  </si>
  <si>
    <t>Papavero</t>
  </si>
  <si>
    <t>Nicholas Papavero</t>
  </si>
  <si>
    <t>papajr325@gmail.com</t>
  </si>
  <si>
    <t>wenpapavero@gmail.com</t>
  </si>
  <si>
    <t>Alexander Phelps</t>
  </si>
  <si>
    <t>olgaph15@hotmail.com</t>
  </si>
  <si>
    <t>Tyler Repetto</t>
  </si>
  <si>
    <t>Chase Wengryn</t>
  </si>
  <si>
    <t>Bayles</t>
  </si>
  <si>
    <t>TJ Bayles</t>
  </si>
  <si>
    <t>bfsc05@verizon.net</t>
  </si>
  <si>
    <t>jondee623@verizon.net</t>
  </si>
  <si>
    <t>Carman</t>
  </si>
  <si>
    <t>Daniel Carman</t>
  </si>
  <si>
    <t>Andrew DeAngelis</t>
  </si>
  <si>
    <t>Jason Lauducci</t>
  </si>
  <si>
    <t>Marchese</t>
  </si>
  <si>
    <t>Lucas Marchese</t>
  </si>
  <si>
    <t>lmarchese8@yahoo.com</t>
  </si>
  <si>
    <t>Mason Marchese</t>
  </si>
  <si>
    <t>McGowan</t>
  </si>
  <si>
    <t>Shawn McGowan</t>
  </si>
  <si>
    <t>cann125@aol.com</t>
  </si>
  <si>
    <t>Miller</t>
  </si>
  <si>
    <t>Ethan Miller</t>
  </si>
  <si>
    <t>miller8340@gmail.com</t>
  </si>
  <si>
    <t>joannamillerphd@gmail.com</t>
  </si>
  <si>
    <t>Nawrath</t>
  </si>
  <si>
    <t>Alex Nawrath</t>
  </si>
  <si>
    <t>jknawrath@msn.com</t>
  </si>
  <si>
    <t>Reilly</t>
  </si>
  <si>
    <t>Kevin Reilly</t>
  </si>
  <si>
    <t>brian.reilly@bnymellon.com</t>
  </si>
  <si>
    <t>breilly41@verizon.net</t>
  </si>
  <si>
    <t>Rogus</t>
  </si>
  <si>
    <t>William Rogus</t>
  </si>
  <si>
    <t>mwtrbg@aol.com</t>
  </si>
  <si>
    <t>rogues20@msn.com</t>
  </si>
  <si>
    <t>Dylan Rolon</t>
  </si>
  <si>
    <t>Sina</t>
  </si>
  <si>
    <t>Christian Sina</t>
  </si>
  <si>
    <t>tonjun98@aol.com</t>
  </si>
  <si>
    <t>Ryan Smith</t>
  </si>
  <si>
    <t>csmith10000@comcast.net</t>
  </si>
  <si>
    <t>Christensen</t>
  </si>
  <si>
    <t>Justin Christensen</t>
  </si>
  <si>
    <t>sandschristensen@yahoo.com</t>
  </si>
  <si>
    <t>Jason Ciurleo</t>
  </si>
  <si>
    <t>Duffy</t>
  </si>
  <si>
    <t>Ed Duffy</t>
  </si>
  <si>
    <t>jmduffy17@msn.com</t>
  </si>
  <si>
    <t>Gallo</t>
  </si>
  <si>
    <t>Emilio Gallo</t>
  </si>
  <si>
    <t>nsgallo@juno.com</t>
  </si>
  <si>
    <t>Graber</t>
  </si>
  <si>
    <t>Matthew Graber</t>
  </si>
  <si>
    <t>snlgraber@gmail.com</t>
  </si>
  <si>
    <t>Koplitz</t>
  </si>
  <si>
    <t>Garret Koplitz</t>
  </si>
  <si>
    <t>jenkoplitz@msn.com</t>
  </si>
  <si>
    <t>Andy Kramer</t>
  </si>
  <si>
    <t>Sean Noone</t>
  </si>
  <si>
    <t>Stellpflug</t>
  </si>
  <si>
    <t>Kolbie Stellpflug</t>
  </si>
  <si>
    <t>pflug@engineer.com</t>
  </si>
  <si>
    <t>nenepflug@stellkin.com</t>
  </si>
  <si>
    <t>Karson Wengryn</t>
  </si>
  <si>
    <t>Willard</t>
  </si>
  <si>
    <t>Liam Willard</t>
  </si>
  <si>
    <t>wwillard@newjerseylaw.net</t>
  </si>
  <si>
    <t>tracywillard55@hotmail.com</t>
  </si>
  <si>
    <t>Matty Wright</t>
  </si>
  <si>
    <t>Cameron Braddy Hall</t>
  </si>
  <si>
    <t>Adam Murrison</t>
  </si>
  <si>
    <t>Jason Keller</t>
  </si>
  <si>
    <t>Bob Wortman</t>
  </si>
  <si>
    <t>Lew DeAngelis</t>
  </si>
  <si>
    <t>Randy Stitt</t>
  </si>
  <si>
    <t>Mike Venezia</t>
  </si>
  <si>
    <t>Bob Ebner</t>
  </si>
  <si>
    <t>Chris Repetto</t>
  </si>
  <si>
    <t>Phil Wengryn</t>
  </si>
  <si>
    <t>Alex Anglim</t>
  </si>
  <si>
    <t>Rich Muratore</t>
  </si>
  <si>
    <t>Joe Kovacs</t>
  </si>
  <si>
    <t>Pete Christopulos</t>
  </si>
  <si>
    <t>Team:</t>
  </si>
  <si>
    <t>Manager:</t>
  </si>
  <si>
    <t>Email:</t>
  </si>
  <si>
    <t>Phone Number:</t>
  </si>
  <si>
    <t>Socks -- Navy</t>
  </si>
  <si>
    <t>Uniform Item</t>
  </si>
  <si>
    <t>Quantity</t>
  </si>
  <si>
    <t>Sub-Total</t>
  </si>
  <si>
    <t>Uniform Number</t>
  </si>
  <si>
    <t>Uniform Number:</t>
  </si>
  <si>
    <t>Player Name:</t>
  </si>
  <si>
    <t>Pay This Amount:
(Check payable to "BBC")</t>
  </si>
  <si>
    <t>My signature below confirms that the information on this order form is correct and that I hereby
authorize the Branchburg Baseball Club to place a custom travel baseball uniform order on my behalf.</t>
  </si>
  <si>
    <t>Committee Use Only</t>
  </si>
  <si>
    <t>Date</t>
  </si>
  <si>
    <t>Amount</t>
  </si>
  <si>
    <t>Check Number</t>
  </si>
  <si>
    <t>Initials</t>
  </si>
  <si>
    <t>Mizuno Wheeled Bat Bag w/ Embroidered Logo &amp; Name</t>
  </si>
  <si>
    <t>Mizuno Wheeled Equipment Bag w/ Embroidered Logo &amp; Name</t>
  </si>
  <si>
    <t>My signature below confirms that the information on this order form is correct and that I hereby
authorize the Branchburg Baseball Club to place a custom BBC Spirit Wear order on my behalf.</t>
  </si>
  <si>
    <t>Sizes</t>
  </si>
  <si>
    <t>Custom Game Jersey with Name and Number</t>
  </si>
  <si>
    <t>Pants (White/Navy)</t>
  </si>
  <si>
    <t>Practice Shirt with Name and Number</t>
  </si>
  <si>
    <t>One size fits most</t>
  </si>
  <si>
    <t>Hat with Embroidered Logo and Town Name</t>
  </si>
  <si>
    <t>Mizuno Long-Sleeve Pullover Batting Jersey w/ Embroidered Logo &amp; Name -- YOUTH</t>
  </si>
  <si>
    <t>Mizuno Long-Sleeve Pullover Batting Jersey w/ Embroidered Logo &amp; Name -- ADULT</t>
  </si>
  <si>
    <t>Mizuno Short-Sleeve Pullover Batting Jersey w/ Embroidered Logo &amp; Name</t>
  </si>
  <si>
    <t>Hooded Sweatshirt w/ Embroidered Logo on Left Chest &amp; Name on Back -- YOUTH</t>
  </si>
  <si>
    <t>Hooded Sweatshirt w/ Embroidered Logo on Left Chest &amp; Name on Back -- ADULT</t>
  </si>
  <si>
    <t>Crew Sweatshirt w/ Embroidered Logo on Left Chest &amp; Name on Back -- YOUTH</t>
  </si>
  <si>
    <t>Crew Sweatshirt w/ Embroidered Logo on Left Chest &amp; Name on Back -- ADULT</t>
  </si>
  <si>
    <t>One size</t>
  </si>
  <si>
    <t>Select Size (circle)</t>
  </si>
  <si>
    <t>Exact Name Imprint for back of GAME JERSEY:</t>
  </si>
  <si>
    <t>Exact Name Imprint for back of PRACTICE SHIRT:</t>
  </si>
  <si>
    <t>Exact Name Imprint for EMBROIDERED ITEMS:</t>
  </si>
  <si>
    <t>Mizuno Batpack w/ Embroidered Name</t>
  </si>
  <si>
    <t>Which Item(s)?</t>
  </si>
  <si>
    <t>aadcarman@comcast.net</t>
  </si>
  <si>
    <t>drcarman@comcast.net</t>
  </si>
  <si>
    <t xml:space="preserve">bertndawn@aol.com </t>
  </si>
  <si>
    <t>wes.ipson@verizon.net</t>
  </si>
  <si>
    <t>doreen.ipson@verizon.net</t>
  </si>
  <si>
    <t>10 Blue</t>
  </si>
  <si>
    <t>9 Blue</t>
  </si>
  <si>
    <t>13 Blue</t>
  </si>
  <si>
    <t>11 Blue</t>
  </si>
  <si>
    <t>8 Blue</t>
  </si>
  <si>
    <t>8 Gold</t>
  </si>
  <si>
    <t>14 Gold</t>
  </si>
  <si>
    <t>11 Gold</t>
  </si>
  <si>
    <t>9 Gold</t>
  </si>
  <si>
    <t>12 Gold</t>
  </si>
  <si>
    <t>10 Gold</t>
  </si>
  <si>
    <t>13 Gold</t>
  </si>
  <si>
    <t>13 White</t>
  </si>
  <si>
    <t>Ebner</t>
  </si>
  <si>
    <t>Glenn Adelman</t>
  </si>
  <si>
    <t>Wes Ipson</t>
  </si>
  <si>
    <t>Pete Sajewski</t>
  </si>
  <si>
    <t>Brian Smith</t>
  </si>
  <si>
    <t>Chris Anczarki</t>
  </si>
  <si>
    <t>Dave Carman</t>
  </si>
  <si>
    <t>Steve Christensen</t>
  </si>
  <si>
    <t>Darren Cray</t>
  </si>
  <si>
    <t>Joe Daleo</t>
  </si>
  <si>
    <t>Vince DePinto</t>
  </si>
  <si>
    <t>Jerry Duffy</t>
  </si>
  <si>
    <t>Ben Fiorentino</t>
  </si>
  <si>
    <t>Jim Giacobello</t>
  </si>
  <si>
    <t>Dan Gromko</t>
  </si>
  <si>
    <t>Mike Hoarle</t>
  </si>
  <si>
    <t>Brian Hunt</t>
  </si>
  <si>
    <t>Steve Jackus</t>
  </si>
  <si>
    <t>Greg Kolpitz</t>
  </si>
  <si>
    <t>Buddy Kramer</t>
  </si>
  <si>
    <t>Dave Lanka</t>
  </si>
  <si>
    <t>Brian Lauducci</t>
  </si>
  <si>
    <t>Jim Norgalis</t>
  </si>
  <si>
    <t>John Pinckert</t>
  </si>
  <si>
    <t>Brian Reilly</t>
  </si>
  <si>
    <t>Eric Rolon</t>
  </si>
  <si>
    <t>Alex Sodbinow</t>
  </si>
  <si>
    <t>Gary Stone</t>
  </si>
  <si>
    <t>Darren Tews</t>
  </si>
  <si>
    <t>Bill Willard</t>
  </si>
  <si>
    <t>rjej19@aol.com</t>
  </si>
  <si>
    <t>Holloway Zippered Adrenaline Jacket w/ Embroidered Logo &amp; Name -- YOUTH</t>
  </si>
  <si>
    <t>Holloway Zippered Adrenaline Jacket w/ Embroidered Logo &amp; Name -- ADULT</t>
  </si>
  <si>
    <t>AS   AM   AL   AXL   AXXL    AXXXL</t>
  </si>
  <si>
    <t>YM    YL    YXL    AS    AM    AL    AXL    AXXL    AXXXL</t>
  </si>
  <si>
    <t>YS    YM    YL</t>
  </si>
  <si>
    <t>YM    YL    AS    AM    AL    AXL    AXXL</t>
  </si>
  <si>
    <t>YM    YL    YXL</t>
  </si>
  <si>
    <t>AS    AM    AL    AXL    AXXL</t>
  </si>
  <si>
    <t>YM    YL</t>
  </si>
  <si>
    <r>
      <t>Youth (size 6)      Intermediate (size 6 to 9</t>
    </r>
    <r>
      <rPr>
        <sz val="10"/>
        <color theme="1"/>
        <rFont val="Calibri"/>
        <family val="2"/>
      </rPr>
      <t>½</t>
    </r>
    <r>
      <rPr>
        <sz val="10"/>
        <color theme="1"/>
        <rFont val="Calibri"/>
        <family val="2"/>
        <scheme val="minor"/>
      </rPr>
      <t>)      Large (size 10+)</t>
    </r>
  </si>
  <si>
    <r>
      <t>Youth (6</t>
    </r>
    <r>
      <rPr>
        <sz val="10"/>
        <color theme="1"/>
        <rFont val="Calibri"/>
        <family val="2"/>
      </rPr>
      <t>⅜ to 6⅞)</t>
    </r>
    <r>
      <rPr>
        <sz val="10"/>
        <color theme="1"/>
        <rFont val="Calibri"/>
        <family val="2"/>
        <scheme val="minor"/>
      </rPr>
      <t xml:space="preserve">     S/M (6⅞ to 7⅜)     L/XL (7⅜ to 7⅞)     Adjustable</t>
    </r>
  </si>
  <si>
    <t>Henry Ponpipom</t>
  </si>
  <si>
    <t>Ponpipom</t>
  </si>
  <si>
    <t>mponpipom@aol.com</t>
  </si>
  <si>
    <t>michelle_ponpipom@merck.com</t>
  </si>
  <si>
    <t>Owen Melchione</t>
  </si>
  <si>
    <t>Melchione</t>
  </si>
  <si>
    <t>kamelch@comcast.net</t>
  </si>
  <si>
    <t>mark.melchione@gmail.com</t>
  </si>
  <si>
    <t>Ryan Melchione</t>
  </si>
  <si>
    <t>Ryan Mote</t>
  </si>
  <si>
    <t>Mike Kalinak</t>
  </si>
  <si>
    <t>Mark Lauber</t>
  </si>
  <si>
    <t>00</t>
  </si>
  <si>
    <t>Xavier Torres</t>
  </si>
  <si>
    <t>Torres</t>
  </si>
  <si>
    <t>angel_torres_485@comcast.net</t>
  </si>
  <si>
    <t>Angel Torres</t>
  </si>
  <si>
    <t>John DeAmorin</t>
  </si>
  <si>
    <t>Ben Marino</t>
  </si>
  <si>
    <t>Marino</t>
  </si>
  <si>
    <t>pinckertfamily@verizon.net</t>
  </si>
  <si>
    <t>YS   YM    YL    YXL    YXXL    YXXXL    AS    AM    AL    AXL</t>
  </si>
  <si>
    <t>Eric Rogus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</si>
</sst>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 indent="1"/>
    </xf>
    <xf numFmtId="0" fontId="5" fillId="0" borderId="0" xfId="0" applyFont="1" applyAlignment="1">
      <alignment horizontal="right" indent="1"/>
    </xf>
    <xf numFmtId="0" fontId="1" fillId="0" borderId="3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3" xfId="0" applyFont="1" applyBorder="1" applyAlignment="1">
      <alignment horizontal="left" indent="1"/>
    </xf>
    <xf numFmtId="0" fontId="1" fillId="3" borderId="3" xfId="0" applyFont="1" applyFill="1" applyBorder="1" applyAlignment="1">
      <alignment horizontal="left" indent="1"/>
    </xf>
    <xf numFmtId="165" fontId="1" fillId="3" borderId="3" xfId="0" applyNumberFormat="1" applyFont="1" applyFill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8" fillId="4" borderId="3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indent="1"/>
    </xf>
    <xf numFmtId="0" fontId="2" fillId="5" borderId="8" xfId="0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applyFont="1"/>
    <xf numFmtId="0" fontId="10" fillId="0" borderId="0" xfId="0" applyFont="1" applyAlignment="1">
      <alignment horizontal="left" inden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>
      <alignment horizontal="left" indent="1"/>
    </xf>
    <xf numFmtId="165" fontId="1" fillId="6" borderId="3" xfId="0" applyNumberFormat="1" applyFont="1" applyFill="1" applyBorder="1" applyAlignment="1">
      <alignment horizontal="left" indent="1"/>
    </xf>
    <xf numFmtId="164" fontId="8" fillId="2" borderId="3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 applyProtection="1">
      <alignment horizontal="center"/>
      <protection locked="0"/>
    </xf>
    <xf numFmtId="164" fontId="6" fillId="6" borderId="4" xfId="0" applyNumberFormat="1" applyFont="1" applyFill="1" applyBorder="1" applyAlignment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6" borderId="3" xfId="0" applyFont="1" applyFill="1" applyBorder="1" applyAlignment="1" applyProtection="1">
      <alignment horizontal="center"/>
      <protection locked="0"/>
    </xf>
    <xf numFmtId="164" fontId="6" fillId="6" borderId="3" xfId="0" applyNumberFormat="1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/>
      <protection locked="0"/>
    </xf>
    <xf numFmtId="164" fontId="6" fillId="3" borderId="4" xfId="0" applyNumberFormat="1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center"/>
      <protection locked="0"/>
    </xf>
    <xf numFmtId="164" fontId="6" fillId="3" borderId="3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5" fontId="1" fillId="0" borderId="0" xfId="0" applyNumberFormat="1" applyFont="1" applyFill="1" applyBorder="1" applyAlignment="1">
      <alignment horizontal="left" indent="1"/>
    </xf>
    <xf numFmtId="0" fontId="5" fillId="0" borderId="0" xfId="0" applyFont="1" applyAlignment="1">
      <alignment horizontal="left" wrapText="1" indent="5"/>
    </xf>
    <xf numFmtId="0" fontId="9" fillId="0" borderId="0" xfId="0" applyFont="1" applyBorder="1" applyAlignment="1" applyProtection="1">
      <alignment horizontal="left" vertical="center" indent="4"/>
    </xf>
    <xf numFmtId="0" fontId="5" fillId="0" borderId="0" xfId="0" applyFont="1" applyAlignment="1">
      <alignment horizontal="left"/>
    </xf>
    <xf numFmtId="164" fontId="1" fillId="0" borderId="0" xfId="0" applyNumberFormat="1" applyFont="1" applyBorder="1" applyAlignment="1"/>
    <xf numFmtId="0" fontId="11" fillId="0" borderId="0" xfId="0" applyFont="1" applyAlignment="1">
      <alignment horizontal="left" wrapText="1" indent="1"/>
    </xf>
    <xf numFmtId="0" fontId="0" fillId="0" borderId="0" xfId="0" applyFont="1" applyBorder="1" applyAlignment="1">
      <alignment horizontal="left" indent="2"/>
    </xf>
    <xf numFmtId="0" fontId="1" fillId="0" borderId="0" xfId="0" applyFont="1" applyFill="1" applyBorder="1" applyAlignment="1" applyProtection="1">
      <alignment horizontal="left" indent="1"/>
    </xf>
    <xf numFmtId="0" fontId="6" fillId="3" borderId="4" xfId="0" applyFont="1" applyFill="1" applyBorder="1" applyAlignment="1" applyProtection="1">
      <alignment horizontal="left" indent="1"/>
    </xf>
    <xf numFmtId="0" fontId="6" fillId="7" borderId="4" xfId="0" applyFont="1" applyFill="1" applyBorder="1" applyAlignment="1" applyProtection="1">
      <alignment horizontal="left" indent="1"/>
    </xf>
    <xf numFmtId="0" fontId="6" fillId="6" borderId="4" xfId="0" applyFont="1" applyFill="1" applyBorder="1" applyAlignment="1" applyProtection="1">
      <alignment horizontal="left" indent="1"/>
    </xf>
    <xf numFmtId="0" fontId="5" fillId="0" borderId="0" xfId="0" applyFont="1" applyAlignment="1">
      <alignment horizontal="right" vertical="center" indent="1"/>
    </xf>
    <xf numFmtId="0" fontId="6" fillId="0" borderId="4" xfId="0" applyFont="1" applyFill="1" applyBorder="1" applyAlignment="1" applyProtection="1">
      <alignment horizontal="left" indent="1"/>
    </xf>
    <xf numFmtId="0" fontId="0" fillId="0" borderId="0" xfId="0" applyBorder="1" applyAlignment="1">
      <alignment horizontal="right" vertical="center" indent="1"/>
    </xf>
    <xf numFmtId="0" fontId="5" fillId="6" borderId="3" xfId="0" applyFont="1" applyFill="1" applyBorder="1" applyAlignment="1" applyProtection="1">
      <alignment horizontal="left" indent="1"/>
      <protection locked="0"/>
    </xf>
    <xf numFmtId="0" fontId="5" fillId="3" borderId="3" xfId="0" applyFont="1" applyFill="1" applyBorder="1" applyAlignment="1" applyProtection="1">
      <alignment horizontal="left" indent="1"/>
      <protection locked="0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5" fillId="0" borderId="5" xfId="0" applyFont="1" applyBorder="1" applyAlignment="1">
      <alignment horizontal="right" vertical="center" wrapText="1" indent="1"/>
    </xf>
    <xf numFmtId="0" fontId="4" fillId="0" borderId="5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6" fillId="3" borderId="4" xfId="0" applyFont="1" applyFill="1" applyBorder="1" applyAlignment="1" applyProtection="1">
      <alignment horizontal="left" indent="1"/>
      <protection locked="0"/>
    </xf>
    <xf numFmtId="0" fontId="6" fillId="0" borderId="4" xfId="0" applyFont="1" applyFill="1" applyBorder="1" applyAlignment="1" applyProtection="1">
      <alignment horizontal="left" indent="1"/>
      <protection locked="0"/>
    </xf>
    <xf numFmtId="0" fontId="1" fillId="0" borderId="11" xfId="0" applyFont="1" applyBorder="1" applyAlignment="1">
      <alignment horizontal="center"/>
    </xf>
    <xf numFmtId="0" fontId="0" fillId="0" borderId="12" xfId="0" applyBorder="1" applyAlignment="1"/>
    <xf numFmtId="0" fontId="5" fillId="0" borderId="0" xfId="0" applyFont="1" applyAlignment="1">
      <alignment horizontal="right" vertical="center" indent="1"/>
    </xf>
    <xf numFmtId="0" fontId="0" fillId="0" borderId="13" xfId="0" applyBorder="1" applyAlignment="1">
      <alignment horizontal="right" vertical="center" indent="1"/>
    </xf>
    <xf numFmtId="164" fontId="5" fillId="0" borderId="0" xfId="0" applyNumberFormat="1" applyFont="1" applyBorder="1" applyAlignment="1">
      <alignment horizontal="center"/>
    </xf>
    <xf numFmtId="0" fontId="2" fillId="5" borderId="7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indent="1"/>
    </xf>
    <xf numFmtId="0" fontId="11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164" fontId="5" fillId="0" borderId="0" xfId="0" applyNumberFormat="1" applyFont="1" applyAlignment="1">
      <alignment horizontal="center"/>
    </xf>
    <xf numFmtId="164" fontId="1" fillId="0" borderId="14" xfId="0" applyNumberFormat="1" applyFont="1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left" indent="1"/>
      <protection locked="0"/>
    </xf>
  </cellXfs>
  <cellStyles count="1">
    <cellStyle name="Normal" xfId="0" builtinId="0"/>
  </cellStyles>
  <dxfs count="29">
    <dxf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[&lt;=9999999]###\-####;\(###\)\ ###\-####"/>
      <alignment horizontal="left" vertical="bottom" textRotation="0" wrapText="0" indent="0" justifyLastLine="0" shrinkToFit="0" readingOrder="0"/>
    </dxf>
    <dxf>
      <numFmt numFmtId="165" formatCode="[&lt;=9999999]###\-####;\(###\)\ ###\-####"/>
      <alignment horizontal="left" vertical="bottom" textRotation="0" wrapText="0" indent="0" justifyLastLine="0" shrinkToFit="0" readingOrder="0"/>
    </dxf>
    <dxf>
      <numFmt numFmtId="165" formatCode="[&lt;=9999999]###\-####;\(###\)\ ###\-####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97"/>
      <color rgb="FFFFFF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59162</xdr:colOff>
      <xdr:row>0</xdr:row>
      <xdr:rowOff>66675</xdr:rowOff>
    </xdr:from>
    <xdr:to>
      <xdr:col>1</xdr:col>
      <xdr:colOff>81395</xdr:colOff>
      <xdr:row>0</xdr:row>
      <xdr:rowOff>1181100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62" y="66675"/>
          <a:ext cx="1121938" cy="1114425"/>
        </a:xfrm>
        <a:prstGeom prst="rect">
          <a:avLst/>
        </a:prstGeom>
      </xdr:spPr>
    </xdr:pic>
    <xdr:clientData/>
  </xdr:twoCellAnchor>
  <xdr:twoCellAnchor>
    <xdr:from>
      <xdr:col>0</xdr:col>
      <xdr:colOff>1362075</xdr:colOff>
      <xdr:row>0</xdr:row>
      <xdr:rowOff>66675</xdr:rowOff>
    </xdr:from>
    <xdr:to>
      <xdr:col>5</xdr:col>
      <xdr:colOff>866775</xdr:colOff>
      <xdr:row>0</xdr:row>
      <xdr:rowOff>1266825</xdr:rowOff>
    </xdr:to>
    <xdr:sp macro="" textlink="">
      <xdr:nvSpPr>
        <xdr:cNvPr id="3" name="TextBox 2"/>
        <xdr:cNvSpPr txBox="1"/>
      </xdr:nvSpPr>
      <xdr:spPr>
        <a:xfrm>
          <a:off x="1362075" y="66675"/>
          <a:ext cx="5324475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solidFill>
                <a:schemeClr val="accent1">
                  <a:lumMod val="75000"/>
                </a:schemeClr>
              </a:solidFill>
            </a:rPr>
            <a:t>BRANCHBURG BULLDOGS TRAVEL BASEBALL</a:t>
          </a:r>
        </a:p>
        <a:p>
          <a:pPr algn="ctr"/>
          <a:r>
            <a:rPr lang="en-US" sz="1600" b="1" i="1"/>
            <a:t>2014 UNIFORM ORDER FORM</a:t>
          </a:r>
        </a:p>
      </xdr:txBody>
    </xdr:sp>
    <xdr:clientData/>
  </xdr:twoCellAnchor>
  <xdr:twoCellAnchor>
    <xdr:from>
      <xdr:col>2</xdr:col>
      <xdr:colOff>428625</xdr:colOff>
      <xdr:row>1</xdr:row>
      <xdr:rowOff>19050</xdr:rowOff>
    </xdr:from>
    <xdr:to>
      <xdr:col>5</xdr:col>
      <xdr:colOff>904875</xdr:colOff>
      <xdr:row>7</xdr:row>
      <xdr:rowOff>0</xdr:rowOff>
    </xdr:to>
    <xdr:sp macro="" textlink="">
      <xdr:nvSpPr>
        <xdr:cNvPr id="4" name="TextBox 3"/>
        <xdr:cNvSpPr txBox="1"/>
      </xdr:nvSpPr>
      <xdr:spPr>
        <a:xfrm>
          <a:off x="3362325" y="1362075"/>
          <a:ext cx="51530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accent1">
                  <a:lumMod val="75000"/>
                </a:schemeClr>
              </a:solidFill>
              <a:latin typeface="Wingdings" panose="05000000000000000000" pitchFamily="2" charset="2"/>
            </a:rPr>
            <a:t>q</a:t>
          </a:r>
          <a:r>
            <a:rPr lang="en-US" sz="1400" b="1">
              <a:solidFill>
                <a:schemeClr val="accent1">
                  <a:lumMod val="75000"/>
                </a:schemeClr>
              </a:solidFill>
              <a:latin typeface="ZapfDingbats"/>
            </a:rPr>
            <a:t>  </a:t>
          </a:r>
          <a:r>
            <a:rPr lang="en-US" sz="1400" b="1">
              <a:solidFill>
                <a:schemeClr val="accent1">
                  <a:lumMod val="75000"/>
                </a:schemeClr>
              </a:solidFill>
            </a:rPr>
            <a:t>I am not ordering </a:t>
          </a:r>
          <a:r>
            <a:rPr lang="en-US" sz="1400" b="1" u="sng">
              <a:solidFill>
                <a:schemeClr val="accent1">
                  <a:lumMod val="75000"/>
                </a:schemeClr>
              </a:solidFill>
            </a:rPr>
            <a:t>any</a:t>
          </a:r>
          <a:r>
            <a:rPr lang="en-US" sz="1400" b="1" u="none">
              <a:solidFill>
                <a:schemeClr val="accent1">
                  <a:lumMod val="75000"/>
                </a:schemeClr>
              </a:solidFill>
            </a:rPr>
            <a:t> travel uniform pieces in 2014.</a:t>
          </a:r>
          <a:endParaRPr lang="en-US" sz="14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59162</xdr:colOff>
      <xdr:row>0</xdr:row>
      <xdr:rowOff>66675</xdr:rowOff>
    </xdr:from>
    <xdr:to>
      <xdr:col>1</xdr:col>
      <xdr:colOff>81395</xdr:colOff>
      <xdr:row>0</xdr:row>
      <xdr:rowOff>1181100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62" y="66675"/>
          <a:ext cx="1203333" cy="1114425"/>
        </a:xfrm>
        <a:prstGeom prst="rect">
          <a:avLst/>
        </a:prstGeom>
      </xdr:spPr>
    </xdr:pic>
    <xdr:clientData/>
  </xdr:twoCellAnchor>
  <xdr:twoCellAnchor>
    <xdr:from>
      <xdr:col>0</xdr:col>
      <xdr:colOff>1362075</xdr:colOff>
      <xdr:row>0</xdr:row>
      <xdr:rowOff>66675</xdr:rowOff>
    </xdr:from>
    <xdr:to>
      <xdr:col>5</xdr:col>
      <xdr:colOff>866775</xdr:colOff>
      <xdr:row>0</xdr:row>
      <xdr:rowOff>1266825</xdr:rowOff>
    </xdr:to>
    <xdr:sp macro="" textlink="">
      <xdr:nvSpPr>
        <xdr:cNvPr id="3" name="TextBox 2"/>
        <xdr:cNvSpPr txBox="1"/>
      </xdr:nvSpPr>
      <xdr:spPr>
        <a:xfrm>
          <a:off x="1181100" y="66675"/>
          <a:ext cx="72961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solidFill>
                <a:schemeClr val="accent1">
                  <a:lumMod val="75000"/>
                </a:schemeClr>
              </a:solidFill>
            </a:rPr>
            <a:t>BRANCHBURG BULLDOGS TRAVEL BASEBALL</a:t>
          </a:r>
        </a:p>
        <a:p>
          <a:pPr algn="ctr"/>
          <a:r>
            <a:rPr lang="en-US" sz="1600" b="1" i="1"/>
            <a:t>2014 SPIRIT WEAR ORDER FORM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409575</xdr:colOff>
          <xdr:row>29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Rosters" displayName="Rosters" ref="A1:H213" headerRowDxfId="28" dataDxfId="27">
  <autoFilter ref="A1:H213"/>
  <sortState ref="A2:H213">
    <sortCondition ref="D2:D213"/>
    <sortCondition ref="A2:A213"/>
  </sortState>
  <tableColumns count="8">
    <tableColumn id="3" name="Name" dataDxfId="26" totalsRowDxfId="25"/>
    <tableColumn id="1" name="Team" dataDxfId="24" totalsRowDxfId="23"/>
    <tableColumn id="8" name="Manager" dataDxfId="22" totalsRowDxfId="21"/>
    <tableColumn id="7" name="Family Last Name" dataDxfId="20" totalsRowDxfId="19"/>
    <tableColumn id="4" name="Email 1" dataDxfId="18" totalsRowDxfId="17"/>
    <tableColumn id="5" name="Email 2" dataDxfId="16" totalsRowDxfId="15"/>
    <tableColumn id="6" name="Phone" dataDxfId="14" totalsRowDxfId="13"/>
    <tableColumn id="2" name="Uniform Number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Uniforms" displayName="Uniforms" ref="A1:C8" totalsRowShown="0">
  <autoFilter ref="A1:C8"/>
  <tableColumns count="3">
    <tableColumn id="1" name="Item Description" dataDxfId="10"/>
    <tableColumn id="2" name="Price" dataDxfId="9"/>
    <tableColumn id="3" name="Sizes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Spiritwear" displayName="Spiritwear" ref="E1:G14" totalsRowShown="0" headerRowDxfId="7" dataDxfId="5" headerRowBorderDxfId="6" tableBorderDxfId="4" totalsRowBorderDxfId="3">
  <autoFilter ref="E1:G14"/>
  <tableColumns count="3">
    <tableColumn id="1" name="Item Description" dataDxfId="2"/>
    <tableColumn id="2" name="Price" dataDxfId="1"/>
    <tableColumn id="3" name="Siz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RowColHeaders="0" showZeros="0" tabSelected="1" showRuler="0" showWhiteSpace="0" view="pageLayout" zoomScaleNormal="100" zoomScaleSheetLayoutView="110" workbookViewId="0">
      <selection activeCell="B2" sqref="B2"/>
    </sheetView>
  </sheetViews>
  <sheetFormatPr defaultRowHeight="12.75" x14ac:dyDescent="0.2"/>
  <cols>
    <col min="1" max="1" width="16.42578125" style="17" customWidth="1"/>
    <col min="2" max="2" width="27.140625" style="1" customWidth="1"/>
    <col min="3" max="3" width="41.85546875" style="1" customWidth="1"/>
    <col min="4" max="4" width="8.7109375" style="20" customWidth="1"/>
    <col min="5" max="5" width="10.5703125" style="21" customWidth="1"/>
    <col min="6" max="6" width="14" style="1" customWidth="1"/>
    <col min="7" max="16384" width="9.140625" style="1"/>
  </cols>
  <sheetData>
    <row r="1" spans="1:6" ht="105.75" customHeight="1" x14ac:dyDescent="0.25">
      <c r="A1" s="76"/>
      <c r="B1" s="77"/>
      <c r="C1" s="77"/>
      <c r="D1" s="77"/>
      <c r="E1" s="77"/>
      <c r="F1" s="77"/>
    </row>
    <row r="2" spans="1:6" x14ac:dyDescent="0.2">
      <c r="A2" s="18" t="s">
        <v>523</v>
      </c>
      <c r="B2" s="74"/>
      <c r="C2" s="66"/>
    </row>
    <row r="3" spans="1:6" x14ac:dyDescent="0.2">
      <c r="A3" s="18" t="s">
        <v>513</v>
      </c>
      <c r="B3" s="22">
        <f>IF($B$2="",0,VLOOKUP($B$2,Rosters[],2,FALSE))</f>
        <v>0</v>
      </c>
      <c r="C3" s="58"/>
    </row>
    <row r="4" spans="1:6" x14ac:dyDescent="0.2">
      <c r="A4" s="18" t="s">
        <v>514</v>
      </c>
      <c r="B4" s="23">
        <f>IF($B$2="",0,VLOOKUP($B$2,Rosters[],3,FALSE))</f>
        <v>0</v>
      </c>
      <c r="C4" s="58"/>
    </row>
    <row r="5" spans="1:6" x14ac:dyDescent="0.2">
      <c r="A5" s="18" t="s">
        <v>515</v>
      </c>
      <c r="B5" s="22">
        <f>IF($B$2="",0,VLOOKUP($B$2,Rosters[],5,FALSE))</f>
        <v>0</v>
      </c>
      <c r="C5" s="58"/>
    </row>
    <row r="6" spans="1:6" x14ac:dyDescent="0.2">
      <c r="A6" s="18" t="s">
        <v>516</v>
      </c>
      <c r="B6" s="24">
        <f>IF($B$2="",0,VLOOKUP($B$2,Rosters[],7,FALSE))</f>
        <v>0</v>
      </c>
      <c r="C6" s="59"/>
    </row>
    <row r="7" spans="1:6" x14ac:dyDescent="0.2">
      <c r="A7" s="18" t="s">
        <v>522</v>
      </c>
      <c r="B7" s="22">
        <f>IF($B$2="",0,VLOOKUP($B$2,Rosters[],8,FALSE))</f>
        <v>0</v>
      </c>
      <c r="C7" s="57"/>
    </row>
    <row r="8" spans="1:6" ht="21" customHeight="1" x14ac:dyDescent="0.2"/>
    <row r="9" spans="1:6" ht="15" x14ac:dyDescent="0.25">
      <c r="A9" s="88" t="s">
        <v>518</v>
      </c>
      <c r="B9" s="89"/>
      <c r="C9" s="31" t="s">
        <v>548</v>
      </c>
      <c r="D9" s="32" t="s">
        <v>519</v>
      </c>
      <c r="E9" s="33" t="s">
        <v>1</v>
      </c>
      <c r="F9" s="34" t="s">
        <v>520</v>
      </c>
    </row>
    <row r="10" spans="1:6" x14ac:dyDescent="0.2">
      <c r="A10" s="81"/>
      <c r="B10" s="81"/>
      <c r="C10" s="67">
        <f>IF(A10="",0,VLOOKUP(A10,Uniforms[],3,FALSE))</f>
        <v>0</v>
      </c>
      <c r="D10" s="52"/>
      <c r="E10" s="53">
        <f>IF(A10="",0,VLOOKUP(A10,Uniforms[],2,FALSE))</f>
        <v>0</v>
      </c>
      <c r="F10" s="53">
        <f>E10*D10</f>
        <v>0</v>
      </c>
    </row>
    <row r="11" spans="1:6" x14ac:dyDescent="0.2">
      <c r="A11" s="82"/>
      <c r="B11" s="82"/>
      <c r="C11" s="68">
        <f>IF(A11="",0,VLOOKUP(A11,Uniforms[],3,FALSE))</f>
        <v>0</v>
      </c>
      <c r="D11" s="46"/>
      <c r="E11" s="47">
        <f>IF(A11="",0,VLOOKUP(A11,Uniforms[],2,FALSE))</f>
        <v>0</v>
      </c>
      <c r="F11" s="48">
        <f t="shared" ref="F11:F18" si="0">E11*D11</f>
        <v>0</v>
      </c>
    </row>
    <row r="12" spans="1:6" x14ac:dyDescent="0.2">
      <c r="A12" s="81"/>
      <c r="B12" s="81"/>
      <c r="C12" s="67">
        <f>IF(A12="",0,VLOOKUP(A12,Uniforms[],3,FALSE))</f>
        <v>0</v>
      </c>
      <c r="D12" s="54"/>
      <c r="E12" s="53">
        <f>IF(A12="",0,VLOOKUP(A12,Uniforms[],2,FALSE))</f>
        <v>0</v>
      </c>
      <c r="F12" s="55">
        <f t="shared" si="0"/>
        <v>0</v>
      </c>
    </row>
    <row r="13" spans="1:6" x14ac:dyDescent="0.2">
      <c r="A13" s="82"/>
      <c r="B13" s="82"/>
      <c r="C13" s="68">
        <f>IF(A13="",0,VLOOKUP(A13,Uniforms[],3,FALSE))</f>
        <v>0</v>
      </c>
      <c r="D13" s="46"/>
      <c r="E13" s="47">
        <f>IF(A13="",0,VLOOKUP(A13,Uniforms[],2,FALSE))</f>
        <v>0</v>
      </c>
      <c r="F13" s="48">
        <f t="shared" si="0"/>
        <v>0</v>
      </c>
    </row>
    <row r="14" spans="1:6" x14ac:dyDescent="0.2">
      <c r="A14" s="81"/>
      <c r="B14" s="81"/>
      <c r="C14" s="67">
        <f>IF(A14="",0,VLOOKUP(A14,Uniforms[],3,FALSE))</f>
        <v>0</v>
      </c>
      <c r="D14" s="54"/>
      <c r="E14" s="53">
        <f>IF(A14="",0,VLOOKUP(A14,Uniforms[],2,FALSE))</f>
        <v>0</v>
      </c>
      <c r="F14" s="55">
        <f t="shared" si="0"/>
        <v>0</v>
      </c>
    </row>
    <row r="15" spans="1:6" x14ac:dyDescent="0.2">
      <c r="A15" s="82"/>
      <c r="B15" s="82"/>
      <c r="C15" s="68">
        <f>IF(A15="",0,VLOOKUP(A15,Uniforms[],3,FALSE))</f>
        <v>0</v>
      </c>
      <c r="D15" s="46"/>
      <c r="E15" s="47">
        <f>IF(A15="",0,VLOOKUP(A15,Uniforms[],2,FALSE))</f>
        <v>0</v>
      </c>
      <c r="F15" s="48">
        <f t="shared" si="0"/>
        <v>0</v>
      </c>
    </row>
    <row r="16" spans="1:6" x14ac:dyDescent="0.2">
      <c r="A16" s="81"/>
      <c r="B16" s="81"/>
      <c r="C16" s="67">
        <f>IF(A16="",0,VLOOKUP(A16,Uniforms[],3,FALSE))</f>
        <v>0</v>
      </c>
      <c r="D16" s="54"/>
      <c r="E16" s="53">
        <f>IF(A16="",0,VLOOKUP(A16,Uniforms[],2,FALSE))</f>
        <v>0</v>
      </c>
      <c r="F16" s="55">
        <f t="shared" si="0"/>
        <v>0</v>
      </c>
    </row>
    <row r="17" spans="1:9" x14ac:dyDescent="0.2">
      <c r="A17" s="82"/>
      <c r="B17" s="82"/>
      <c r="C17" s="68">
        <f>IF(A17="",0,VLOOKUP(A17,Uniforms[],3,FALSE))</f>
        <v>0</v>
      </c>
      <c r="D17" s="46"/>
      <c r="E17" s="47">
        <f>IF(A17="",0,VLOOKUP(A17,Uniforms[],2,FALSE))</f>
        <v>0</v>
      </c>
      <c r="F17" s="48">
        <f t="shared" si="0"/>
        <v>0</v>
      </c>
    </row>
    <row r="18" spans="1:9" x14ac:dyDescent="0.2">
      <c r="A18" s="81"/>
      <c r="B18" s="81"/>
      <c r="C18" s="67">
        <f>IF(A18="",0,VLOOKUP(A18,Uniforms[],3,FALSE))</f>
        <v>0</v>
      </c>
      <c r="D18" s="54"/>
      <c r="E18" s="53">
        <f>IF(A18="",0,VLOOKUP(A18,Uniforms[],2,FALSE))</f>
        <v>0</v>
      </c>
      <c r="F18" s="55">
        <f t="shared" si="0"/>
        <v>0</v>
      </c>
    </row>
    <row r="19" spans="1:9" ht="28.5" customHeight="1" x14ac:dyDescent="0.2">
      <c r="A19" s="78" t="s">
        <v>524</v>
      </c>
      <c r="B19" s="79"/>
      <c r="C19" s="79"/>
      <c r="D19" s="79"/>
      <c r="E19" s="80"/>
      <c r="F19" s="30">
        <f>SUM(F10:F18)</f>
        <v>0</v>
      </c>
    </row>
    <row r="20" spans="1:9" ht="18.75" customHeight="1" x14ac:dyDescent="0.2"/>
    <row r="21" spans="1:9" ht="21.75" customHeight="1" x14ac:dyDescent="0.2">
      <c r="A21" s="85" t="s">
        <v>549</v>
      </c>
      <c r="B21" s="86"/>
      <c r="C21" s="40"/>
    </row>
    <row r="22" spans="1:9" ht="9" customHeight="1" x14ac:dyDescent="0.2">
      <c r="A22" s="60"/>
      <c r="B22" s="61"/>
      <c r="C22" s="51"/>
    </row>
    <row r="23" spans="1:9" ht="21.75" customHeight="1" x14ac:dyDescent="0.2">
      <c r="A23" s="85" t="s">
        <v>550</v>
      </c>
      <c r="B23" s="86"/>
      <c r="C23" s="40"/>
    </row>
    <row r="24" spans="1:9" ht="6" customHeight="1" x14ac:dyDescent="0.25">
      <c r="A24" s="25"/>
      <c r="B24" s="16"/>
      <c r="C24" s="16"/>
      <c r="D24" s="26"/>
      <c r="E24" s="27"/>
      <c r="F24" s="16"/>
      <c r="G24" s="16"/>
      <c r="H24" s="16"/>
      <c r="I24" s="16"/>
    </row>
    <row r="25" spans="1:9" ht="42" customHeight="1" x14ac:dyDescent="0.25">
      <c r="A25" s="64"/>
      <c r="B25" s="90" t="s">
        <v>525</v>
      </c>
      <c r="C25" s="91"/>
      <c r="D25" s="91"/>
      <c r="E25" s="91"/>
      <c r="F25" s="64"/>
      <c r="G25" s="16"/>
      <c r="H25" s="16"/>
      <c r="I25" s="16"/>
    </row>
    <row r="26" spans="1:9" ht="32.25" customHeight="1" x14ac:dyDescent="0.25">
      <c r="A26" s="65"/>
      <c r="B26" s="35"/>
      <c r="C26" s="35"/>
      <c r="D26" s="36"/>
      <c r="E26" s="27"/>
      <c r="F26" s="16"/>
      <c r="G26" s="16"/>
      <c r="H26" s="16"/>
      <c r="I26" s="16"/>
    </row>
    <row r="27" spans="1:9" ht="26.25" customHeight="1" x14ac:dyDescent="0.25">
      <c r="A27" s="25"/>
      <c r="B27" s="16"/>
      <c r="C27" s="16"/>
      <c r="D27" s="26"/>
      <c r="E27" s="27"/>
      <c r="F27" s="16"/>
      <c r="G27" s="16"/>
      <c r="H27" s="16"/>
      <c r="I27" s="16"/>
    </row>
    <row r="28" spans="1:9" ht="12.75" customHeight="1" x14ac:dyDescent="0.25">
      <c r="A28" s="39" t="s">
        <v>526</v>
      </c>
    </row>
    <row r="29" spans="1:9" s="38" customFormat="1" ht="16.5" customHeight="1" x14ac:dyDescent="0.2">
      <c r="A29" s="37" t="s">
        <v>527</v>
      </c>
      <c r="B29" s="38" t="s">
        <v>528</v>
      </c>
      <c r="C29" s="62" t="s">
        <v>529</v>
      </c>
      <c r="D29" s="38" t="s">
        <v>530</v>
      </c>
      <c r="E29" s="87"/>
      <c r="F29" s="87"/>
    </row>
    <row r="30" spans="1:9" ht="24.75" customHeight="1" x14ac:dyDescent="0.25">
      <c r="A30" s="22"/>
      <c r="B30" s="19"/>
      <c r="C30" s="19"/>
      <c r="D30" s="83"/>
      <c r="E30" s="84"/>
      <c r="F30" s="63"/>
    </row>
    <row r="31" spans="1:9" ht="16.5" customHeight="1" x14ac:dyDescent="0.2"/>
    <row r="32" spans="1:9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</sheetData>
  <sheetProtection password="E9A3" sheet="1" objects="1" scenarios="1" selectLockedCells="1"/>
  <mergeCells count="17">
    <mergeCell ref="D30:E30"/>
    <mergeCell ref="A23:B23"/>
    <mergeCell ref="E29:F29"/>
    <mergeCell ref="A21:B21"/>
    <mergeCell ref="A9:B9"/>
    <mergeCell ref="B25:E25"/>
    <mergeCell ref="A1:F1"/>
    <mergeCell ref="A19:E19"/>
    <mergeCell ref="A16:B16"/>
    <mergeCell ref="A17:B17"/>
    <mergeCell ref="A18:B18"/>
    <mergeCell ref="A10:B10"/>
    <mergeCell ref="A11:B11"/>
    <mergeCell ref="A12:B12"/>
    <mergeCell ref="A13:B13"/>
    <mergeCell ref="A14:B14"/>
    <mergeCell ref="A15:B15"/>
  </mergeCells>
  <dataValidations count="5">
    <dataValidation type="whole" errorStyle="warning" allowBlank="1" showInputMessage="1" showErrorMessage="1" errorTitle="Must be a whole number" error="Please enter a whole number for the desired quantity for this item." sqref="D10:D18">
      <formula1>1</formula1>
      <formula2>10</formula2>
    </dataValidation>
    <dataValidation showInputMessage="1" showErrorMessage="1" sqref="C2 C10:C18"/>
    <dataValidation type="list" showInputMessage="1" showErrorMessage="1" sqref="B2">
      <formula1>Players</formula1>
    </dataValidation>
    <dataValidation type="list" showInputMessage="1" showErrorMessage="1" sqref="A11:B18">
      <formula1>UniPieces</formula1>
    </dataValidation>
    <dataValidation type="list" showInputMessage="1" showErrorMessage="1" sqref="A10:B10">
      <formula1>UniPieces</formula1>
    </dataValidation>
  </dataValidations>
  <printOptions horizontalCentered="1"/>
  <pageMargins left="0.5" right="0.5" top="0.25" bottom="0.25" header="0.3" footer="0.3"/>
  <pageSetup orientation="landscape" r:id="rId1"/>
  <ignoredErrors>
    <ignoredError sqref="C10:C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showZeros="0" showRuler="0" showWhiteSpace="0" view="pageLayout" topLeftCell="A3" zoomScaleNormal="100" zoomScaleSheetLayoutView="110" workbookViewId="0">
      <selection activeCell="B2" sqref="B2"/>
    </sheetView>
  </sheetViews>
  <sheetFormatPr defaultRowHeight="12.75" x14ac:dyDescent="0.2"/>
  <cols>
    <col min="1" max="1" width="16.42578125" style="17" customWidth="1"/>
    <col min="2" max="2" width="40.5703125" style="1" customWidth="1"/>
    <col min="3" max="3" width="27" style="1" customWidth="1"/>
    <col min="4" max="4" width="9" style="20" customWidth="1"/>
    <col min="5" max="5" width="10.5703125" style="21" customWidth="1"/>
    <col min="6" max="6" width="13.5703125" style="1" customWidth="1"/>
    <col min="7" max="16384" width="9.140625" style="1"/>
  </cols>
  <sheetData>
    <row r="1" spans="1:6" ht="99" customHeight="1" x14ac:dyDescent="0.25">
      <c r="A1" s="76"/>
      <c r="B1" s="77"/>
      <c r="C1" s="77"/>
      <c r="D1" s="77"/>
      <c r="E1" s="77"/>
      <c r="F1" s="77"/>
    </row>
    <row r="2" spans="1:6" x14ac:dyDescent="0.2">
      <c r="A2" s="18" t="s">
        <v>523</v>
      </c>
      <c r="B2" s="73"/>
      <c r="C2" s="66"/>
    </row>
    <row r="3" spans="1:6" x14ac:dyDescent="0.2">
      <c r="A3" s="18" t="s">
        <v>513</v>
      </c>
      <c r="B3" s="22">
        <f>IF($B$2="",0,VLOOKUP($B$2,Rosters[],2,FALSE))</f>
        <v>0</v>
      </c>
      <c r="C3" s="58"/>
    </row>
    <row r="4" spans="1:6" x14ac:dyDescent="0.2">
      <c r="A4" s="18" t="s">
        <v>514</v>
      </c>
      <c r="B4" s="41">
        <f>IF($B$2="",0,VLOOKUP($B$2,Rosters[],3,FALSE))</f>
        <v>0</v>
      </c>
      <c r="C4" s="58"/>
    </row>
    <row r="5" spans="1:6" x14ac:dyDescent="0.2">
      <c r="A5" s="18" t="s">
        <v>515</v>
      </c>
      <c r="B5" s="22">
        <f>IF($B$2="",0,VLOOKUP($B$2,Rosters[],5,FALSE))</f>
        <v>0</v>
      </c>
      <c r="C5" s="58"/>
    </row>
    <row r="6" spans="1:6" x14ac:dyDescent="0.2">
      <c r="A6" s="18" t="s">
        <v>516</v>
      </c>
      <c r="B6" s="42">
        <f>IF($B$2="",0,VLOOKUP($B$2,Rosters[],7,FALSE))</f>
        <v>0</v>
      </c>
      <c r="C6" s="59"/>
    </row>
    <row r="7" spans="1:6" x14ac:dyDescent="0.2">
      <c r="A7" s="18" t="s">
        <v>522</v>
      </c>
      <c r="B7" s="22">
        <f>IF($B$2="",0,VLOOKUP($B$2,Rosters[],8,FALSE))</f>
        <v>0</v>
      </c>
      <c r="C7" s="57"/>
    </row>
    <row r="8" spans="1:6" ht="21" customHeight="1" x14ac:dyDescent="0.2"/>
    <row r="9" spans="1:6" ht="15" x14ac:dyDescent="0.25">
      <c r="A9" s="88" t="s">
        <v>518</v>
      </c>
      <c r="B9" s="89"/>
      <c r="C9" s="31" t="s">
        <v>548</v>
      </c>
      <c r="D9" s="32" t="s">
        <v>519</v>
      </c>
      <c r="E9" s="33" t="s">
        <v>1</v>
      </c>
      <c r="F9" s="34" t="s">
        <v>520</v>
      </c>
    </row>
    <row r="10" spans="1:6" x14ac:dyDescent="0.2">
      <c r="A10" s="99"/>
      <c r="B10" s="99"/>
      <c r="C10" s="69">
        <f>IF(A10="",0,VLOOKUP(A10,Spiritwear[],3,FALSE))</f>
        <v>0</v>
      </c>
      <c r="D10" s="44"/>
      <c r="E10" s="45">
        <f>IF(A10="",0,VLOOKUP(A10,Spiritwear[],2,FALSE))</f>
        <v>0</v>
      </c>
      <c r="F10" s="45">
        <f>E10*D10</f>
        <v>0</v>
      </c>
    </row>
    <row r="11" spans="1:6" x14ac:dyDescent="0.2">
      <c r="A11" s="82"/>
      <c r="B11" s="82"/>
      <c r="C11" s="71">
        <f>IF(A11="",0,VLOOKUP(A11,Spiritwear[],3,FALSE))</f>
        <v>0</v>
      </c>
      <c r="D11" s="46"/>
      <c r="E11" s="47">
        <f>IF(A11="",0,VLOOKUP(A11,Spiritwear[],2,FALSE))</f>
        <v>0</v>
      </c>
      <c r="F11" s="48">
        <f t="shared" ref="F11:F18" si="0">E11*D11</f>
        <v>0</v>
      </c>
    </row>
    <row r="12" spans="1:6" x14ac:dyDescent="0.2">
      <c r="A12" s="99"/>
      <c r="B12" s="99"/>
      <c r="C12" s="69">
        <f>IF(A12="",0,VLOOKUP(A12,Spiritwear[],3,FALSE))</f>
        <v>0</v>
      </c>
      <c r="D12" s="49"/>
      <c r="E12" s="45">
        <f>IF(A12="",0,VLOOKUP(A12,Spiritwear[],2,FALSE))</f>
        <v>0</v>
      </c>
      <c r="F12" s="50">
        <f t="shared" si="0"/>
        <v>0</v>
      </c>
    </row>
    <row r="13" spans="1:6" x14ac:dyDescent="0.2">
      <c r="A13" s="82"/>
      <c r="B13" s="82"/>
      <c r="C13" s="71">
        <f>IF(A13="",0,VLOOKUP(A13,Spiritwear[],3,FALSE))</f>
        <v>0</v>
      </c>
      <c r="D13" s="46"/>
      <c r="E13" s="47">
        <f>IF(A13="",0,VLOOKUP(A13,Spiritwear[],2,FALSE))</f>
        <v>0</v>
      </c>
      <c r="F13" s="48">
        <f t="shared" si="0"/>
        <v>0</v>
      </c>
    </row>
    <row r="14" spans="1:6" x14ac:dyDescent="0.2">
      <c r="A14" s="99"/>
      <c r="B14" s="99"/>
      <c r="C14" s="69">
        <f>IF(A14="",0,VLOOKUP(A14,Spiritwear[],3,FALSE))</f>
        <v>0</v>
      </c>
      <c r="D14" s="49"/>
      <c r="E14" s="45">
        <f>IF(A14="",0,VLOOKUP(A14,Spiritwear[],2,FALSE))</f>
        <v>0</v>
      </c>
      <c r="F14" s="50">
        <f t="shared" si="0"/>
        <v>0</v>
      </c>
    </row>
    <row r="15" spans="1:6" x14ac:dyDescent="0.2">
      <c r="A15" s="82"/>
      <c r="B15" s="82"/>
      <c r="C15" s="71">
        <f>IF(A15="",0,VLOOKUP(A15,Spiritwear[],3,FALSE))</f>
        <v>0</v>
      </c>
      <c r="D15" s="46"/>
      <c r="E15" s="47">
        <f>IF(A15="",0,VLOOKUP(A15,Spiritwear[],2,FALSE))</f>
        <v>0</v>
      </c>
      <c r="F15" s="48">
        <f t="shared" si="0"/>
        <v>0</v>
      </c>
    </row>
    <row r="16" spans="1:6" x14ac:dyDescent="0.2">
      <c r="A16" s="99"/>
      <c r="B16" s="99"/>
      <c r="C16" s="69">
        <f>IF(A16="",0,VLOOKUP(A16,Spiritwear[],3,FALSE))</f>
        <v>0</v>
      </c>
      <c r="D16" s="49"/>
      <c r="E16" s="45">
        <f>IF(A16="",0,VLOOKUP(A16,Spiritwear[],2,FALSE))</f>
        <v>0</v>
      </c>
      <c r="F16" s="50">
        <f t="shared" si="0"/>
        <v>0</v>
      </c>
    </row>
    <row r="17" spans="1:9" x14ac:dyDescent="0.2">
      <c r="A17" s="82"/>
      <c r="B17" s="82"/>
      <c r="C17" s="71">
        <f>IF(A17="",0,VLOOKUP(A17,Spiritwear[],3,FALSE))</f>
        <v>0</v>
      </c>
      <c r="D17" s="46"/>
      <c r="E17" s="47">
        <f>IF(A17="",0,VLOOKUP(A17,Spiritwear[],2,FALSE))</f>
        <v>0</v>
      </c>
      <c r="F17" s="48">
        <f t="shared" si="0"/>
        <v>0</v>
      </c>
    </row>
    <row r="18" spans="1:9" x14ac:dyDescent="0.2">
      <c r="A18" s="99"/>
      <c r="B18" s="99"/>
      <c r="C18" s="69">
        <f>IF(A18="",0,VLOOKUP(A18,Spiritwear[],3,FALSE))</f>
        <v>0</v>
      </c>
      <c r="D18" s="49"/>
      <c r="E18" s="45">
        <f>IF(A18="",0,VLOOKUP(A18,Spiritwear[],2,FALSE))</f>
        <v>0</v>
      </c>
      <c r="F18" s="50">
        <f t="shared" si="0"/>
        <v>0</v>
      </c>
    </row>
    <row r="19" spans="1:9" ht="28.5" customHeight="1" x14ac:dyDescent="0.2">
      <c r="A19" s="78" t="s">
        <v>524</v>
      </c>
      <c r="B19" s="79"/>
      <c r="C19" s="79"/>
      <c r="D19" s="79"/>
      <c r="E19" s="80"/>
      <c r="F19" s="43">
        <f>SUM(F10:F18)</f>
        <v>0</v>
      </c>
    </row>
    <row r="20" spans="1:9" ht="18.75" customHeight="1" x14ac:dyDescent="0.2">
      <c r="E20" s="92" t="s">
        <v>553</v>
      </c>
      <c r="F20" s="92"/>
    </row>
    <row r="21" spans="1:9" ht="21.75" customHeight="1" x14ac:dyDescent="0.25">
      <c r="A21" s="85" t="s">
        <v>551</v>
      </c>
      <c r="B21" s="86"/>
      <c r="C21" s="97"/>
      <c r="D21" s="98"/>
      <c r="E21" s="93"/>
      <c r="F21" s="94"/>
    </row>
    <row r="22" spans="1:9" ht="6" customHeight="1" x14ac:dyDescent="0.2">
      <c r="A22" s="70"/>
      <c r="B22" s="72"/>
      <c r="C22" s="51"/>
      <c r="D22" s="51"/>
    </row>
    <row r="23" spans="1:9" ht="21.75" customHeight="1" x14ac:dyDescent="0.25">
      <c r="A23" s="85" t="s">
        <v>551</v>
      </c>
      <c r="B23" s="86"/>
      <c r="C23" s="97"/>
      <c r="D23" s="98"/>
      <c r="E23" s="93"/>
      <c r="F23" s="94"/>
    </row>
    <row r="24" spans="1:9" ht="6" customHeight="1" x14ac:dyDescent="0.2">
      <c r="A24" s="70"/>
      <c r="B24" s="72"/>
      <c r="C24" s="51"/>
      <c r="D24" s="51"/>
    </row>
    <row r="25" spans="1:9" ht="21.75" customHeight="1" x14ac:dyDescent="0.25">
      <c r="A25" s="85" t="s">
        <v>551</v>
      </c>
      <c r="B25" s="86"/>
      <c r="C25" s="97"/>
      <c r="D25" s="98"/>
      <c r="E25" s="93"/>
      <c r="F25" s="94"/>
    </row>
    <row r="26" spans="1:9" ht="31.5" customHeight="1" x14ac:dyDescent="0.25">
      <c r="A26" s="64"/>
      <c r="B26" s="95" t="s">
        <v>533</v>
      </c>
      <c r="C26" s="96"/>
      <c r="D26" s="96"/>
      <c r="E26" s="64"/>
      <c r="F26" s="64"/>
      <c r="G26" s="16"/>
      <c r="H26" s="16"/>
      <c r="I26" s="16"/>
    </row>
    <row r="27" spans="1:9" ht="32.25" customHeight="1" x14ac:dyDescent="0.25">
      <c r="A27" s="65"/>
      <c r="B27" s="35"/>
      <c r="C27" s="35"/>
      <c r="D27" s="36"/>
      <c r="E27" s="27"/>
      <c r="F27" s="16"/>
      <c r="G27" s="16"/>
      <c r="H27" s="16"/>
      <c r="I27" s="16"/>
    </row>
    <row r="28" spans="1:9" ht="17.25" customHeight="1" x14ac:dyDescent="0.25">
      <c r="A28" s="25"/>
      <c r="B28" s="16"/>
      <c r="C28" s="16"/>
      <c r="D28" s="26"/>
      <c r="E28" s="27"/>
      <c r="F28" s="16"/>
      <c r="G28" s="16"/>
      <c r="H28" s="16"/>
      <c r="I28" s="16"/>
    </row>
    <row r="29" spans="1:9" ht="12.75" customHeight="1" x14ac:dyDescent="0.25">
      <c r="A29" s="39" t="s">
        <v>526</v>
      </c>
    </row>
    <row r="30" spans="1:9" s="38" customFormat="1" ht="16.5" customHeight="1" x14ac:dyDescent="0.2">
      <c r="A30" s="37" t="s">
        <v>527</v>
      </c>
      <c r="B30" s="38" t="s">
        <v>528</v>
      </c>
      <c r="C30" s="62" t="s">
        <v>529</v>
      </c>
      <c r="D30" s="38" t="s">
        <v>530</v>
      </c>
      <c r="E30" s="87"/>
      <c r="F30" s="87"/>
    </row>
    <row r="31" spans="1:9" ht="24.75" customHeight="1" x14ac:dyDescent="0.25">
      <c r="A31" s="22"/>
      <c r="B31" s="19"/>
      <c r="C31" s="19"/>
      <c r="D31" s="83"/>
      <c r="E31" s="84"/>
      <c r="F31" s="63"/>
    </row>
    <row r="32" spans="1:9" ht="16.5" customHeight="1" x14ac:dyDescent="0.2"/>
    <row r="33" spans="2:9" ht="16.5" customHeight="1" x14ac:dyDescent="0.2"/>
    <row r="34" spans="2:9" s="17" customFormat="1" ht="16.5" customHeight="1" x14ac:dyDescent="0.2">
      <c r="B34" s="1"/>
      <c r="C34" s="1"/>
      <c r="D34" s="20"/>
      <c r="E34" s="21"/>
      <c r="F34" s="1"/>
      <c r="G34" s="1"/>
      <c r="H34" s="1"/>
      <c r="I34" s="1"/>
    </row>
    <row r="35" spans="2:9" s="17" customFormat="1" ht="16.5" customHeight="1" x14ac:dyDescent="0.2">
      <c r="B35" s="1"/>
      <c r="C35" s="1"/>
      <c r="D35" s="20"/>
      <c r="E35" s="21"/>
      <c r="F35" s="1"/>
      <c r="G35" s="1"/>
      <c r="H35" s="1"/>
      <c r="I35" s="1"/>
    </row>
    <row r="36" spans="2:9" s="17" customFormat="1" ht="16.5" customHeight="1" x14ac:dyDescent="0.2">
      <c r="B36" s="1"/>
      <c r="C36" s="1"/>
      <c r="D36" s="20"/>
      <c r="E36" s="21"/>
      <c r="F36" s="1"/>
      <c r="G36" s="1"/>
      <c r="H36" s="1"/>
      <c r="I36" s="1"/>
    </row>
    <row r="37" spans="2:9" s="17" customFormat="1" ht="16.5" customHeight="1" x14ac:dyDescent="0.2">
      <c r="B37" s="1"/>
      <c r="C37" s="1"/>
      <c r="D37" s="20"/>
      <c r="E37" s="21"/>
      <c r="F37" s="1"/>
      <c r="G37" s="1"/>
      <c r="H37" s="1"/>
      <c r="I37" s="1"/>
    </row>
    <row r="38" spans="2:9" s="17" customFormat="1" ht="16.5" customHeight="1" x14ac:dyDescent="0.2">
      <c r="B38" s="1"/>
      <c r="C38" s="1"/>
      <c r="D38" s="20"/>
      <c r="E38" s="21"/>
      <c r="F38" s="1"/>
      <c r="G38" s="1"/>
      <c r="H38" s="1"/>
      <c r="I38" s="1"/>
    </row>
    <row r="39" spans="2:9" s="17" customFormat="1" ht="16.5" customHeight="1" x14ac:dyDescent="0.2">
      <c r="B39" s="1"/>
      <c r="C39" s="1"/>
      <c r="D39" s="20"/>
      <c r="E39" s="21"/>
      <c r="F39" s="1"/>
      <c r="G39" s="1"/>
      <c r="H39" s="1"/>
      <c r="I39" s="1"/>
    </row>
    <row r="40" spans="2:9" s="17" customFormat="1" ht="16.5" customHeight="1" x14ac:dyDescent="0.2">
      <c r="B40" s="1"/>
      <c r="C40" s="1"/>
      <c r="D40" s="20"/>
      <c r="E40" s="21"/>
      <c r="F40" s="1"/>
      <c r="G40" s="1"/>
      <c r="H40" s="1"/>
      <c r="I40" s="1"/>
    </row>
    <row r="41" spans="2:9" s="17" customFormat="1" ht="16.5" customHeight="1" x14ac:dyDescent="0.2">
      <c r="B41" s="1"/>
      <c r="C41" s="1"/>
      <c r="D41" s="20"/>
      <c r="E41" s="21"/>
      <c r="F41" s="1"/>
      <c r="G41" s="1"/>
      <c r="H41" s="1"/>
      <c r="I41" s="1"/>
    </row>
    <row r="42" spans="2:9" s="17" customFormat="1" ht="16.5" customHeight="1" x14ac:dyDescent="0.2">
      <c r="B42" s="1"/>
      <c r="C42" s="1"/>
      <c r="D42" s="20"/>
      <c r="E42" s="21"/>
      <c r="F42" s="1"/>
      <c r="G42" s="1"/>
      <c r="H42" s="1"/>
      <c r="I42" s="1"/>
    </row>
    <row r="43" spans="2:9" s="17" customFormat="1" ht="16.5" customHeight="1" x14ac:dyDescent="0.2">
      <c r="B43" s="1"/>
      <c r="C43" s="1"/>
      <c r="D43" s="20"/>
      <c r="E43" s="21"/>
      <c r="F43" s="1"/>
      <c r="G43" s="1"/>
      <c r="H43" s="1"/>
      <c r="I43" s="1"/>
    </row>
  </sheetData>
  <sheetProtection password="E9A3" sheet="1" objects="1" scenarios="1" selectLockedCells="1"/>
  <mergeCells count="25">
    <mergeCell ref="A19:E19"/>
    <mergeCell ref="A1:F1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26:D26"/>
    <mergeCell ref="E30:F30"/>
    <mergeCell ref="D31:E31"/>
    <mergeCell ref="C21:D21"/>
    <mergeCell ref="C23:D23"/>
    <mergeCell ref="A25:B25"/>
    <mergeCell ref="C25:D25"/>
    <mergeCell ref="E20:F20"/>
    <mergeCell ref="E21:F21"/>
    <mergeCell ref="E23:F23"/>
    <mergeCell ref="E25:F25"/>
    <mergeCell ref="A21:B21"/>
    <mergeCell ref="A23:B23"/>
  </mergeCells>
  <dataValidations count="4">
    <dataValidation showInputMessage="1" showErrorMessage="1" sqref="C2 C10:C18"/>
    <dataValidation type="whole" errorStyle="warning" allowBlank="1" showInputMessage="1" showErrorMessage="1" errorTitle="Must be a whole number" error="Please enter a whole number for the desired quantity for this item." sqref="D10:D18">
      <formula1>1</formula1>
      <formula2>10</formula2>
    </dataValidation>
    <dataValidation type="list" showInputMessage="1" showErrorMessage="1" sqref="B2">
      <formula1>Players</formula1>
    </dataValidation>
    <dataValidation type="list" showInputMessage="1" showErrorMessage="1" sqref="A10:B18">
      <formula1>SWPieces</formula1>
    </dataValidation>
  </dataValidations>
  <printOptions horizontalCentered="1"/>
  <pageMargins left="0.5" right="0.5" top="0.25" bottom="0.2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showGridLines="0" showRowColHeaders="0" showZeros="0" showRuler="0" showWhiteSpace="0" view="pageLayout" zoomScaleNormal="100" zoomScaleSheetLayoutView="110" workbookViewId="0">
      <selection activeCell="G32" sqref="G32"/>
    </sheetView>
  </sheetViews>
  <sheetFormatPr defaultRowHeight="12.75" x14ac:dyDescent="0.2"/>
  <cols>
    <col min="1" max="1" width="16.42578125" style="17" customWidth="1"/>
    <col min="2" max="2" width="40.5703125" style="1" customWidth="1"/>
    <col min="3" max="3" width="27" style="1" customWidth="1"/>
    <col min="4" max="4" width="10.7109375" style="20" customWidth="1"/>
    <col min="5" max="5" width="10.5703125" style="21" customWidth="1"/>
    <col min="6" max="6" width="13.5703125" style="1" customWidth="1"/>
    <col min="7" max="16384" width="9.140625" style="1"/>
  </cols>
  <sheetData>
    <row r="1" spans="1:6" ht="99" customHeight="1" x14ac:dyDescent="0.25">
      <c r="A1"/>
      <c r="B1"/>
      <c r="C1"/>
      <c r="D1"/>
      <c r="E1"/>
      <c r="F1"/>
    </row>
    <row r="2" spans="1:6" ht="15" x14ac:dyDescent="0.25">
      <c r="A2"/>
      <c r="B2"/>
      <c r="C2"/>
      <c r="D2"/>
      <c r="E2"/>
      <c r="F2"/>
    </row>
    <row r="3" spans="1:6" ht="15" x14ac:dyDescent="0.25">
      <c r="A3"/>
      <c r="B3"/>
      <c r="C3"/>
      <c r="D3"/>
      <c r="E3"/>
      <c r="F3"/>
    </row>
    <row r="4" spans="1:6" ht="15" x14ac:dyDescent="0.25">
      <c r="A4"/>
      <c r="B4"/>
      <c r="C4"/>
      <c r="D4"/>
      <c r="E4"/>
      <c r="F4"/>
    </row>
    <row r="5" spans="1:6" ht="15" x14ac:dyDescent="0.25">
      <c r="A5"/>
      <c r="B5"/>
      <c r="C5"/>
      <c r="D5"/>
      <c r="E5"/>
      <c r="F5"/>
    </row>
    <row r="6" spans="1:6" ht="15" x14ac:dyDescent="0.25">
      <c r="A6"/>
      <c r="B6"/>
      <c r="C6"/>
      <c r="D6"/>
      <c r="E6"/>
      <c r="F6"/>
    </row>
    <row r="7" spans="1:6" ht="15" x14ac:dyDescent="0.25">
      <c r="A7"/>
      <c r="B7"/>
      <c r="C7"/>
      <c r="D7"/>
      <c r="E7"/>
      <c r="F7"/>
    </row>
    <row r="8" spans="1:6" ht="21" customHeight="1" x14ac:dyDescent="0.25">
      <c r="A8"/>
      <c r="B8"/>
      <c r="C8"/>
      <c r="D8"/>
      <c r="E8"/>
      <c r="F8"/>
    </row>
    <row r="9" spans="1:6" ht="15" x14ac:dyDescent="0.25">
      <c r="A9"/>
      <c r="B9"/>
      <c r="C9"/>
      <c r="D9"/>
      <c r="E9"/>
      <c r="F9"/>
    </row>
    <row r="10" spans="1:6" ht="15" x14ac:dyDescent="0.25">
      <c r="A10"/>
      <c r="B10"/>
      <c r="C10"/>
      <c r="D10"/>
      <c r="E10"/>
      <c r="F10"/>
    </row>
    <row r="11" spans="1:6" ht="15" x14ac:dyDescent="0.25">
      <c r="A11"/>
      <c r="B11"/>
      <c r="C11"/>
      <c r="D11"/>
      <c r="E11"/>
      <c r="F11"/>
    </row>
    <row r="12" spans="1:6" ht="15" x14ac:dyDescent="0.25">
      <c r="A12"/>
      <c r="B12"/>
      <c r="C12"/>
      <c r="D12"/>
      <c r="E12"/>
      <c r="F12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9" ht="15" x14ac:dyDescent="0.25">
      <c r="A17"/>
      <c r="B17"/>
      <c r="C17"/>
      <c r="D17"/>
      <c r="E17"/>
      <c r="F17"/>
    </row>
    <row r="18" spans="1:9" ht="15" x14ac:dyDescent="0.25">
      <c r="A18"/>
      <c r="B18"/>
      <c r="C18"/>
      <c r="D18"/>
      <c r="E18"/>
      <c r="F18"/>
    </row>
    <row r="19" spans="1:9" ht="28.5" customHeight="1" x14ac:dyDescent="0.25">
      <c r="A19"/>
      <c r="B19"/>
      <c r="C19"/>
      <c r="D19"/>
      <c r="E19"/>
      <c r="F19"/>
    </row>
    <row r="20" spans="1:9" ht="18.75" customHeight="1" x14ac:dyDescent="0.25">
      <c r="A20"/>
      <c r="B20"/>
      <c r="C20"/>
      <c r="D20"/>
      <c r="E20"/>
      <c r="F20"/>
    </row>
    <row r="21" spans="1:9" ht="21.75" customHeight="1" x14ac:dyDescent="0.25">
      <c r="A21"/>
      <c r="B21"/>
      <c r="C21"/>
      <c r="D21"/>
      <c r="E21"/>
      <c r="F21"/>
    </row>
    <row r="22" spans="1:9" ht="6" customHeight="1" x14ac:dyDescent="0.25">
      <c r="A22"/>
      <c r="B22"/>
      <c r="C22"/>
      <c r="D22"/>
      <c r="E22"/>
      <c r="F22"/>
    </row>
    <row r="23" spans="1:9" s="17" customFormat="1" ht="16.5" customHeight="1" x14ac:dyDescent="0.2">
      <c r="B23" s="1"/>
      <c r="C23" s="1"/>
      <c r="D23" s="20"/>
      <c r="E23" s="21"/>
      <c r="F23" s="1"/>
      <c r="G23" s="1"/>
      <c r="H23" s="1"/>
      <c r="I23" s="1"/>
    </row>
    <row r="24" spans="1:9" s="17" customFormat="1" ht="16.5" customHeight="1" x14ac:dyDescent="0.2">
      <c r="B24" s="1"/>
      <c r="C24" s="1"/>
      <c r="D24" s="20"/>
      <c r="E24" s="21"/>
      <c r="F24" s="1"/>
      <c r="G24" s="1"/>
      <c r="H24" s="1"/>
      <c r="I24" s="1"/>
    </row>
    <row r="25" spans="1:9" s="17" customFormat="1" ht="16.5" customHeight="1" x14ac:dyDescent="0.2">
      <c r="B25" s="1"/>
      <c r="C25" s="1"/>
      <c r="D25" s="20"/>
      <c r="E25" s="21"/>
      <c r="F25" s="1"/>
      <c r="G25" s="1"/>
      <c r="H25" s="1"/>
      <c r="I25" s="1"/>
    </row>
    <row r="26" spans="1:9" s="17" customFormat="1" ht="16.5" customHeight="1" x14ac:dyDescent="0.2">
      <c r="B26" s="1"/>
      <c r="C26" s="1"/>
      <c r="D26" s="20"/>
      <c r="E26" s="21"/>
      <c r="F26" s="1"/>
      <c r="G26" s="1"/>
      <c r="H26" s="1"/>
      <c r="I26" s="1"/>
    </row>
    <row r="27" spans="1:9" s="17" customFormat="1" ht="16.5" customHeight="1" x14ac:dyDescent="0.2">
      <c r="B27" s="1"/>
      <c r="C27" s="1"/>
      <c r="D27" s="20"/>
      <c r="E27" s="21"/>
      <c r="F27" s="1"/>
      <c r="G27" s="1"/>
      <c r="H27" s="1"/>
      <c r="I27" s="1"/>
    </row>
  </sheetData>
  <sheetProtection password="E9A3" sheet="1" objects="1" scenarios="1" selectLockedCells="1"/>
  <printOptions horizontalCentered="1"/>
  <pageMargins left="0.25" right="0.25" top="0.25" bottom="0.25" header="0" footer="0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Acrobat Document" shapeId="512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409575</xdr:colOff>
                <xdr:row>29</xdr:row>
                <xdr:rowOff>0</xdr:rowOff>
              </to>
            </anchor>
          </objectPr>
        </oleObject>
      </mc:Choice>
      <mc:Fallback>
        <oleObject progId="Acrobat Document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70" sqref="H170"/>
    </sheetView>
  </sheetViews>
  <sheetFormatPr defaultRowHeight="15" x14ac:dyDescent="0.25"/>
  <cols>
    <col min="1" max="1" width="21.42578125" style="14" customWidth="1"/>
    <col min="2" max="2" width="10.5703125" style="14" customWidth="1"/>
    <col min="3" max="3" width="17.85546875" style="14" customWidth="1"/>
    <col min="4" max="4" width="17.5703125" style="14" customWidth="1"/>
    <col min="5" max="5" width="37.42578125" customWidth="1"/>
    <col min="6" max="6" width="37.5703125" style="14" customWidth="1"/>
    <col min="7" max="7" width="16.5703125" style="15" customWidth="1"/>
    <col min="8" max="8" width="19.42578125" customWidth="1"/>
  </cols>
  <sheetData>
    <row r="1" spans="1:8" s="12" customFormat="1" x14ac:dyDescent="0.25">
      <c r="A1" s="10" t="s">
        <v>6</v>
      </c>
      <c r="B1" s="10" t="s">
        <v>3</v>
      </c>
      <c r="C1" s="10" t="s">
        <v>4</v>
      </c>
      <c r="D1" s="10" t="s">
        <v>5</v>
      </c>
      <c r="E1" s="10" t="s">
        <v>7</v>
      </c>
      <c r="F1" s="10" t="s">
        <v>8</v>
      </c>
      <c r="G1" s="11" t="s">
        <v>9</v>
      </c>
      <c r="H1" s="9" t="s">
        <v>521</v>
      </c>
    </row>
    <row r="2" spans="1:8" s="12" customFormat="1" x14ac:dyDescent="0.25">
      <c r="A2" s="14" t="s">
        <v>334</v>
      </c>
      <c r="B2" s="14" t="s">
        <v>565</v>
      </c>
      <c r="C2" s="14" t="s">
        <v>504</v>
      </c>
      <c r="D2" s="14" t="s">
        <v>333</v>
      </c>
      <c r="E2" s="14" t="s">
        <v>335</v>
      </c>
      <c r="F2" s="14" t="s">
        <v>336</v>
      </c>
      <c r="G2" s="15">
        <v>6099371297</v>
      </c>
      <c r="H2" s="13"/>
    </row>
    <row r="3" spans="1:8" ht="15" customHeight="1" x14ac:dyDescent="0.25">
      <c r="A3" s="14" t="s">
        <v>573</v>
      </c>
      <c r="B3" s="14" t="s">
        <v>565</v>
      </c>
      <c r="C3" s="14" t="s">
        <v>504</v>
      </c>
      <c r="D3" s="14" t="s">
        <v>333</v>
      </c>
      <c r="E3" s="14" t="s">
        <v>335</v>
      </c>
      <c r="F3" s="14" t="s">
        <v>336</v>
      </c>
      <c r="G3" s="15">
        <v>6099371297</v>
      </c>
      <c r="H3" s="13"/>
    </row>
    <row r="4" spans="1:8" x14ac:dyDescent="0.25">
      <c r="A4" s="14" t="s">
        <v>98</v>
      </c>
      <c r="B4" s="14" t="s">
        <v>562</v>
      </c>
      <c r="C4" s="14" t="s">
        <v>507</v>
      </c>
      <c r="D4" s="14" t="s">
        <v>97</v>
      </c>
      <c r="E4" s="14" t="s">
        <v>99</v>
      </c>
      <c r="G4" s="15">
        <v>9083368070</v>
      </c>
      <c r="H4" s="13">
        <v>24</v>
      </c>
    </row>
    <row r="5" spans="1:8" ht="15" customHeight="1" x14ac:dyDescent="0.25">
      <c r="A5" s="14" t="s">
        <v>577</v>
      </c>
      <c r="B5" s="14" t="s">
        <v>571</v>
      </c>
      <c r="C5" s="14" t="s">
        <v>502</v>
      </c>
      <c r="D5" s="14" t="s">
        <v>254</v>
      </c>
      <c r="E5" s="14" t="s">
        <v>256</v>
      </c>
      <c r="F5" s="14" t="s">
        <v>257</v>
      </c>
      <c r="G5" s="15">
        <v>9085950209</v>
      </c>
      <c r="H5" s="13"/>
    </row>
    <row r="6" spans="1:8" ht="15" customHeight="1" x14ac:dyDescent="0.25">
      <c r="A6" s="14" t="s">
        <v>255</v>
      </c>
      <c r="B6" s="14" t="s">
        <v>571</v>
      </c>
      <c r="C6" s="14" t="s">
        <v>502</v>
      </c>
      <c r="D6" s="14" t="s">
        <v>254</v>
      </c>
      <c r="E6" s="14" t="s">
        <v>256</v>
      </c>
      <c r="F6" s="14" t="s">
        <v>257</v>
      </c>
      <c r="G6" s="15">
        <v>9085950209</v>
      </c>
      <c r="H6" s="13"/>
    </row>
    <row r="7" spans="1:8" ht="15" customHeight="1" x14ac:dyDescent="0.25">
      <c r="A7" s="14" t="s">
        <v>509</v>
      </c>
      <c r="B7" s="14" t="s">
        <v>568</v>
      </c>
      <c r="C7" s="14" t="s">
        <v>509</v>
      </c>
      <c r="D7" s="14" t="s">
        <v>11</v>
      </c>
      <c r="E7" s="14" t="s">
        <v>13</v>
      </c>
      <c r="F7" s="14" t="s">
        <v>14</v>
      </c>
      <c r="G7" s="15">
        <v>9084292737</v>
      </c>
      <c r="H7" s="13">
        <v>19</v>
      </c>
    </row>
    <row r="8" spans="1:8" ht="15" customHeight="1" x14ac:dyDescent="0.25">
      <c r="A8" s="14" t="s">
        <v>12</v>
      </c>
      <c r="B8" s="14" t="s">
        <v>559</v>
      </c>
      <c r="C8" s="14" t="s">
        <v>500</v>
      </c>
      <c r="D8" s="14" t="s">
        <v>11</v>
      </c>
      <c r="E8" s="14" t="s">
        <v>13</v>
      </c>
      <c r="F8" s="14" t="s">
        <v>14</v>
      </c>
      <c r="G8" s="15">
        <v>9084292737</v>
      </c>
      <c r="H8" s="13">
        <v>42</v>
      </c>
    </row>
    <row r="9" spans="1:8" ht="15" customHeight="1" x14ac:dyDescent="0.25">
      <c r="A9" s="14" t="s">
        <v>181</v>
      </c>
      <c r="B9" s="14" t="s">
        <v>568</v>
      </c>
      <c r="C9" s="14" t="s">
        <v>509</v>
      </c>
      <c r="D9" s="14" t="s">
        <v>11</v>
      </c>
      <c r="E9" s="14" t="s">
        <v>13</v>
      </c>
      <c r="F9" s="14" t="s">
        <v>14</v>
      </c>
      <c r="G9" s="15">
        <v>9084292737</v>
      </c>
      <c r="H9" s="13">
        <v>3</v>
      </c>
    </row>
    <row r="10" spans="1:8" ht="15" customHeight="1" x14ac:dyDescent="0.25">
      <c r="A10" s="14" t="s">
        <v>338</v>
      </c>
      <c r="B10" s="14" t="s">
        <v>565</v>
      </c>
      <c r="C10" s="14" t="s">
        <v>504</v>
      </c>
      <c r="D10" s="14" t="s">
        <v>337</v>
      </c>
      <c r="E10" s="14" t="s">
        <v>339</v>
      </c>
      <c r="F10" s="14" t="s">
        <v>340</v>
      </c>
      <c r="G10" s="15">
        <v>9087255712</v>
      </c>
      <c r="H10" s="13"/>
    </row>
    <row r="11" spans="1:8" ht="15" customHeight="1" x14ac:dyDescent="0.25">
      <c r="A11" s="14" t="s">
        <v>291</v>
      </c>
      <c r="B11" s="14" t="s">
        <v>570</v>
      </c>
      <c r="C11" s="14" t="s">
        <v>511</v>
      </c>
      <c r="D11" s="14" t="s">
        <v>290</v>
      </c>
      <c r="E11" s="14" t="s">
        <v>292</v>
      </c>
      <c r="G11" s="15">
        <v>9085265045</v>
      </c>
      <c r="H11" s="13">
        <v>20</v>
      </c>
    </row>
    <row r="12" spans="1:8" ht="15" customHeight="1" x14ac:dyDescent="0.25">
      <c r="A12" s="14" t="s">
        <v>342</v>
      </c>
      <c r="B12" s="14" t="s">
        <v>565</v>
      </c>
      <c r="C12" s="14" t="s">
        <v>504</v>
      </c>
      <c r="D12" s="14" t="s">
        <v>341</v>
      </c>
      <c r="E12" s="14" t="s">
        <v>343</v>
      </c>
      <c r="F12" s="14" t="s">
        <v>344</v>
      </c>
      <c r="G12" s="15">
        <v>9083712310</v>
      </c>
      <c r="H12" s="13"/>
    </row>
    <row r="13" spans="1:8" ht="15" customHeight="1" x14ac:dyDescent="0.25">
      <c r="A13" s="14" t="s">
        <v>436</v>
      </c>
      <c r="B13" s="14" t="s">
        <v>560</v>
      </c>
      <c r="C13" s="14" t="s">
        <v>503</v>
      </c>
      <c r="D13" s="14" t="s">
        <v>435</v>
      </c>
      <c r="E13" s="14" t="s">
        <v>437</v>
      </c>
      <c r="F13" s="14" t="s">
        <v>438</v>
      </c>
      <c r="G13" s="15">
        <v>9085411079</v>
      </c>
      <c r="H13" s="13">
        <v>33</v>
      </c>
    </row>
    <row r="14" spans="1:8" ht="15" customHeight="1" x14ac:dyDescent="0.25">
      <c r="A14" s="14" t="s">
        <v>58</v>
      </c>
      <c r="B14" s="14" t="s">
        <v>569</v>
      </c>
      <c r="C14" s="14" t="s">
        <v>510</v>
      </c>
      <c r="D14" s="14" t="s">
        <v>57</v>
      </c>
      <c r="E14" s="14" t="s">
        <v>59</v>
      </c>
      <c r="G14" s="15">
        <v>9083691258</v>
      </c>
      <c r="H14" s="13">
        <v>12</v>
      </c>
    </row>
    <row r="15" spans="1:8" ht="15" customHeight="1" x14ac:dyDescent="0.25">
      <c r="A15" s="14" t="s">
        <v>259</v>
      </c>
      <c r="B15" s="14" t="s">
        <v>571</v>
      </c>
      <c r="C15" s="14" t="s">
        <v>502</v>
      </c>
      <c r="D15" s="14" t="s">
        <v>258</v>
      </c>
      <c r="E15" s="14" t="s">
        <v>260</v>
      </c>
      <c r="F15" s="14" t="s">
        <v>261</v>
      </c>
      <c r="G15" s="15">
        <v>9085411598</v>
      </c>
      <c r="H15" s="13"/>
    </row>
    <row r="16" spans="1:8" ht="15" customHeight="1" x14ac:dyDescent="0.25">
      <c r="A16" s="14" t="s">
        <v>16</v>
      </c>
      <c r="B16" s="14" t="s">
        <v>559</v>
      </c>
      <c r="C16" s="14" t="s">
        <v>500</v>
      </c>
      <c r="D16" s="14" t="s">
        <v>15</v>
      </c>
      <c r="E16" s="14" t="s">
        <v>17</v>
      </c>
      <c r="G16" s="15">
        <v>9084294270</v>
      </c>
      <c r="H16" s="13">
        <v>8</v>
      </c>
    </row>
    <row r="17" spans="1:8" x14ac:dyDescent="0.25">
      <c r="A17" s="14" t="s">
        <v>499</v>
      </c>
      <c r="B17" s="14" t="s">
        <v>571</v>
      </c>
      <c r="C17" s="14" t="s">
        <v>502</v>
      </c>
      <c r="D17" s="14" t="s">
        <v>262</v>
      </c>
      <c r="E17" s="14" t="s">
        <v>263</v>
      </c>
      <c r="F17" s="14" t="s">
        <v>264</v>
      </c>
      <c r="G17" s="15">
        <v>9083690321</v>
      </c>
      <c r="H17" s="13"/>
    </row>
    <row r="18" spans="1:8" ht="15" customHeight="1" x14ac:dyDescent="0.25">
      <c r="A18" s="14" t="s">
        <v>61</v>
      </c>
      <c r="B18" s="14" t="s">
        <v>569</v>
      </c>
      <c r="C18" s="14" t="s">
        <v>510</v>
      </c>
      <c r="D18" s="14" t="s">
        <v>60</v>
      </c>
      <c r="E18" s="14" t="s">
        <v>62</v>
      </c>
      <c r="F18" s="14" t="s">
        <v>63</v>
      </c>
      <c r="G18" s="15">
        <v>9083691158</v>
      </c>
      <c r="H18" s="13">
        <v>2</v>
      </c>
    </row>
    <row r="19" spans="1:8" ht="15" customHeight="1" x14ac:dyDescent="0.25">
      <c r="A19" s="14" t="s">
        <v>294</v>
      </c>
      <c r="B19" s="14" t="s">
        <v>570</v>
      </c>
      <c r="C19" s="14" t="s">
        <v>511</v>
      </c>
      <c r="D19" s="14" t="s">
        <v>293</v>
      </c>
      <c r="E19" s="14" t="s">
        <v>295</v>
      </c>
      <c r="F19" s="14" t="s">
        <v>296</v>
      </c>
      <c r="G19" s="15">
        <v>9083993151</v>
      </c>
      <c r="H19" s="13">
        <v>11</v>
      </c>
    </row>
    <row r="20" spans="1:8" ht="15" customHeight="1" x14ac:dyDescent="0.25">
      <c r="A20" s="14" t="s">
        <v>101</v>
      </c>
      <c r="B20" s="14" t="s">
        <v>562</v>
      </c>
      <c r="C20" s="14" t="s">
        <v>507</v>
      </c>
      <c r="D20" s="14" t="s">
        <v>100</v>
      </c>
      <c r="E20" s="14" t="s">
        <v>102</v>
      </c>
      <c r="G20" s="15">
        <v>9082031721</v>
      </c>
      <c r="H20" s="13">
        <v>2</v>
      </c>
    </row>
    <row r="21" spans="1:8" ht="15" customHeight="1" x14ac:dyDescent="0.25">
      <c r="A21" s="14" t="s">
        <v>440</v>
      </c>
      <c r="B21" s="14" t="s">
        <v>560</v>
      </c>
      <c r="C21" s="14" t="s">
        <v>503</v>
      </c>
      <c r="D21" s="14" t="s">
        <v>439</v>
      </c>
      <c r="E21" s="14" t="s">
        <v>554</v>
      </c>
      <c r="F21" s="14" t="s">
        <v>555</v>
      </c>
      <c r="G21" s="15">
        <v>9085752746</v>
      </c>
      <c r="H21" s="13">
        <v>7</v>
      </c>
    </row>
    <row r="22" spans="1:8" ht="15" customHeight="1" x14ac:dyDescent="0.25">
      <c r="A22" s="14" t="s">
        <v>578</v>
      </c>
      <c r="B22" s="14" t="s">
        <v>560</v>
      </c>
      <c r="C22" s="14" t="s">
        <v>503</v>
      </c>
      <c r="D22" s="14" t="s">
        <v>439</v>
      </c>
      <c r="E22" s="14" t="s">
        <v>554</v>
      </c>
      <c r="F22" s="14" t="s">
        <v>555</v>
      </c>
      <c r="G22" s="15">
        <v>9085752746</v>
      </c>
      <c r="H22" s="13"/>
    </row>
    <row r="23" spans="1:8" ht="15" customHeight="1" x14ac:dyDescent="0.25">
      <c r="A23" s="14" t="s">
        <v>407</v>
      </c>
      <c r="B23" s="14" t="s">
        <v>564</v>
      </c>
      <c r="C23" s="14" t="s">
        <v>501</v>
      </c>
      <c r="D23" s="14" t="s">
        <v>406</v>
      </c>
      <c r="E23" s="14" t="s">
        <v>408</v>
      </c>
      <c r="F23" s="14" t="s">
        <v>409</v>
      </c>
      <c r="G23" s="15">
        <v>9083690613</v>
      </c>
      <c r="H23" s="13">
        <v>1</v>
      </c>
    </row>
    <row r="24" spans="1:8" ht="15" customHeight="1" x14ac:dyDescent="0.25">
      <c r="A24" s="14" t="s">
        <v>139</v>
      </c>
      <c r="B24" s="14" t="s">
        <v>566</v>
      </c>
      <c r="C24" s="14" t="s">
        <v>506</v>
      </c>
      <c r="D24" s="14" t="s">
        <v>138</v>
      </c>
      <c r="E24" s="14" t="s">
        <v>140</v>
      </c>
      <c r="F24" s="14" t="s">
        <v>141</v>
      </c>
      <c r="G24" s="15">
        <v>9085950779</v>
      </c>
      <c r="H24" s="13">
        <v>42</v>
      </c>
    </row>
    <row r="25" spans="1:8" ht="15" customHeight="1" x14ac:dyDescent="0.25">
      <c r="A25" s="14" t="s">
        <v>472</v>
      </c>
      <c r="B25" s="14" t="s">
        <v>567</v>
      </c>
      <c r="C25" s="14" t="s">
        <v>508</v>
      </c>
      <c r="D25" s="14" t="s">
        <v>471</v>
      </c>
      <c r="E25" s="14" t="s">
        <v>473</v>
      </c>
      <c r="G25" s="15">
        <v>9082127837</v>
      </c>
      <c r="H25" s="13">
        <v>7</v>
      </c>
    </row>
    <row r="26" spans="1:8" ht="15" customHeight="1" x14ac:dyDescent="0.25">
      <c r="A26" s="14" t="s">
        <v>579</v>
      </c>
      <c r="B26" s="14" t="s">
        <v>567</v>
      </c>
      <c r="C26" s="14" t="s">
        <v>508</v>
      </c>
      <c r="D26" s="14" t="s">
        <v>471</v>
      </c>
      <c r="E26" s="14" t="s">
        <v>473</v>
      </c>
      <c r="G26" s="15">
        <v>9082127837</v>
      </c>
      <c r="H26" s="13">
        <v>7</v>
      </c>
    </row>
    <row r="27" spans="1:8" ht="15" customHeight="1" x14ac:dyDescent="0.25">
      <c r="A27" s="14" t="s">
        <v>374</v>
      </c>
      <c r="B27" s="14" t="s">
        <v>563</v>
      </c>
      <c r="C27" s="14" t="s">
        <v>512</v>
      </c>
      <c r="D27" s="14" t="s">
        <v>373</v>
      </c>
      <c r="E27" s="14" t="s">
        <v>375</v>
      </c>
      <c r="G27" s="15">
        <v>9085261696</v>
      </c>
      <c r="H27" s="13">
        <v>5</v>
      </c>
    </row>
    <row r="28" spans="1:8" ht="15" customHeight="1" x14ac:dyDescent="0.25">
      <c r="A28" s="14" t="s">
        <v>512</v>
      </c>
      <c r="B28" s="14" t="s">
        <v>563</v>
      </c>
      <c r="C28" s="14" t="s">
        <v>512</v>
      </c>
      <c r="D28" s="14" t="s">
        <v>373</v>
      </c>
      <c r="E28" s="14" t="s">
        <v>375</v>
      </c>
      <c r="G28" s="15">
        <v>9085261696</v>
      </c>
      <c r="H28" s="13">
        <v>5</v>
      </c>
    </row>
    <row r="29" spans="1:8" ht="15" customHeight="1" x14ac:dyDescent="0.25">
      <c r="A29" s="14" t="s">
        <v>297</v>
      </c>
      <c r="B29" s="14" t="s">
        <v>570</v>
      </c>
      <c r="C29" s="14" t="s">
        <v>511</v>
      </c>
      <c r="D29" s="14" t="s">
        <v>142</v>
      </c>
      <c r="E29" s="14" t="s">
        <v>144</v>
      </c>
      <c r="G29" s="15">
        <v>9083711268</v>
      </c>
      <c r="H29" s="13">
        <v>9</v>
      </c>
    </row>
    <row r="30" spans="1:8" ht="15" customHeight="1" x14ac:dyDescent="0.25">
      <c r="A30" s="14" t="s">
        <v>143</v>
      </c>
      <c r="B30" s="14" t="s">
        <v>566</v>
      </c>
      <c r="C30" s="14" t="s">
        <v>506</v>
      </c>
      <c r="D30" s="14" t="s">
        <v>142</v>
      </c>
      <c r="E30" s="14" t="s">
        <v>144</v>
      </c>
      <c r="G30" s="15">
        <v>9083711268</v>
      </c>
      <c r="H30" s="13">
        <v>1</v>
      </c>
    </row>
    <row r="31" spans="1:8" ht="15" customHeight="1" x14ac:dyDescent="0.25">
      <c r="A31" s="14" t="s">
        <v>299</v>
      </c>
      <c r="B31" s="14" t="s">
        <v>570</v>
      </c>
      <c r="C31" s="14" t="s">
        <v>511</v>
      </c>
      <c r="D31" s="14" t="s">
        <v>298</v>
      </c>
      <c r="E31" s="14" t="s">
        <v>300</v>
      </c>
      <c r="F31" s="14" t="s">
        <v>301</v>
      </c>
      <c r="G31" s="15">
        <v>9083043799</v>
      </c>
      <c r="H31" s="13">
        <v>1</v>
      </c>
    </row>
    <row r="32" spans="1:8" ht="15" customHeight="1" x14ac:dyDescent="0.25">
      <c r="A32" s="14" t="s">
        <v>146</v>
      </c>
      <c r="B32" s="14" t="s">
        <v>566</v>
      </c>
      <c r="C32" s="14" t="s">
        <v>506</v>
      </c>
      <c r="D32" s="14" t="s">
        <v>145</v>
      </c>
      <c r="E32" s="14" t="s">
        <v>147</v>
      </c>
      <c r="F32" s="14" t="s">
        <v>148</v>
      </c>
      <c r="G32" s="15">
        <v>9083711051</v>
      </c>
      <c r="H32" s="13">
        <v>10</v>
      </c>
    </row>
    <row r="33" spans="1:8" ht="15" customHeight="1" x14ac:dyDescent="0.25">
      <c r="A33" s="14" t="s">
        <v>474</v>
      </c>
      <c r="B33" s="14" t="s">
        <v>567</v>
      </c>
      <c r="C33" s="14" t="s">
        <v>508</v>
      </c>
      <c r="D33" s="14" t="s">
        <v>145</v>
      </c>
      <c r="E33" s="14" t="s">
        <v>147</v>
      </c>
      <c r="F33" s="14" t="s">
        <v>148</v>
      </c>
      <c r="G33" s="15">
        <v>9083711051</v>
      </c>
      <c r="H33" s="13">
        <v>8</v>
      </c>
    </row>
    <row r="34" spans="1:8" ht="15" customHeight="1" x14ac:dyDescent="0.25">
      <c r="A34" s="14" t="s">
        <v>346</v>
      </c>
      <c r="B34" s="14" t="s">
        <v>565</v>
      </c>
      <c r="C34" s="14" t="s">
        <v>504</v>
      </c>
      <c r="D34" s="14" t="s">
        <v>345</v>
      </c>
      <c r="E34" s="14" t="s">
        <v>347</v>
      </c>
      <c r="F34" s="14" t="s">
        <v>348</v>
      </c>
      <c r="G34" s="15">
        <v>9084291742</v>
      </c>
      <c r="H34" s="13"/>
    </row>
    <row r="35" spans="1:8" ht="15" customHeight="1" x14ac:dyDescent="0.25">
      <c r="A35" s="14" t="s">
        <v>377</v>
      </c>
      <c r="B35" s="14" t="s">
        <v>563</v>
      </c>
      <c r="C35" s="14" t="s">
        <v>512</v>
      </c>
      <c r="D35" s="14" t="s">
        <v>376</v>
      </c>
      <c r="E35" s="14" t="s">
        <v>378</v>
      </c>
      <c r="F35" s="14" t="s">
        <v>379</v>
      </c>
      <c r="G35" s="15">
        <v>9087074184</v>
      </c>
      <c r="H35" s="13">
        <v>4</v>
      </c>
    </row>
    <row r="36" spans="1:8" ht="15" customHeight="1" x14ac:dyDescent="0.25">
      <c r="A36" s="14" t="s">
        <v>303</v>
      </c>
      <c r="B36" s="14" t="s">
        <v>570</v>
      </c>
      <c r="C36" s="14" t="s">
        <v>511</v>
      </c>
      <c r="D36" s="14" t="s">
        <v>302</v>
      </c>
      <c r="E36" s="14" t="s">
        <v>304</v>
      </c>
      <c r="F36" s="14" t="s">
        <v>305</v>
      </c>
      <c r="G36" s="15">
        <v>9083368789</v>
      </c>
      <c r="H36" s="13">
        <v>14</v>
      </c>
    </row>
    <row r="37" spans="1:8" x14ac:dyDescent="0.25">
      <c r="A37" s="14" t="s">
        <v>19</v>
      </c>
      <c r="B37" s="14" t="s">
        <v>559</v>
      </c>
      <c r="C37" s="14" t="s">
        <v>500</v>
      </c>
      <c r="D37" s="14" t="s">
        <v>18</v>
      </c>
      <c r="E37" s="14" t="s">
        <v>20</v>
      </c>
      <c r="F37" s="14" t="s">
        <v>21</v>
      </c>
      <c r="G37" s="15">
        <v>9082030720</v>
      </c>
      <c r="H37" s="13">
        <v>11</v>
      </c>
    </row>
    <row r="38" spans="1:8" ht="15" customHeight="1" x14ac:dyDescent="0.25">
      <c r="A38" s="14" t="s">
        <v>410</v>
      </c>
      <c r="B38" s="14" t="s">
        <v>564</v>
      </c>
      <c r="C38" s="14" t="s">
        <v>501</v>
      </c>
      <c r="D38" s="14" t="s">
        <v>18</v>
      </c>
      <c r="E38" s="14" t="s">
        <v>20</v>
      </c>
      <c r="F38" s="14" t="s">
        <v>21</v>
      </c>
      <c r="G38" s="15">
        <v>9082030720</v>
      </c>
      <c r="H38" s="13">
        <v>9</v>
      </c>
    </row>
    <row r="39" spans="1:8" ht="15" customHeight="1" x14ac:dyDescent="0.25">
      <c r="A39" s="14" t="s">
        <v>412</v>
      </c>
      <c r="B39" s="14" t="s">
        <v>564</v>
      </c>
      <c r="C39" s="14" t="s">
        <v>501</v>
      </c>
      <c r="D39" s="14" t="s">
        <v>411</v>
      </c>
      <c r="E39" s="14" t="s">
        <v>413</v>
      </c>
      <c r="F39" s="14" t="s">
        <v>414</v>
      </c>
      <c r="G39" s="15">
        <v>9087224888</v>
      </c>
      <c r="H39" s="13">
        <v>2</v>
      </c>
    </row>
    <row r="40" spans="1:8" ht="15" customHeight="1" x14ac:dyDescent="0.25">
      <c r="A40" s="14" t="s">
        <v>580</v>
      </c>
      <c r="B40" s="14" t="s">
        <v>564</v>
      </c>
      <c r="C40" s="14" t="s">
        <v>501</v>
      </c>
      <c r="D40" s="14" t="s">
        <v>411</v>
      </c>
      <c r="E40" s="14" t="s">
        <v>413</v>
      </c>
      <c r="F40" s="14" t="s">
        <v>414</v>
      </c>
      <c r="G40" s="15">
        <v>9087224888</v>
      </c>
      <c r="H40" s="13">
        <v>28</v>
      </c>
    </row>
    <row r="41" spans="1:8" ht="15" customHeight="1" x14ac:dyDescent="0.25">
      <c r="A41" s="14" t="s">
        <v>381</v>
      </c>
      <c r="B41" s="14" t="s">
        <v>563</v>
      </c>
      <c r="C41" s="14" t="s">
        <v>512</v>
      </c>
      <c r="D41" s="14" t="s">
        <v>380</v>
      </c>
      <c r="E41" s="14" t="s">
        <v>382</v>
      </c>
      <c r="G41" s="15">
        <v>9085411443</v>
      </c>
      <c r="H41" s="13">
        <v>8</v>
      </c>
    </row>
    <row r="42" spans="1:8" ht="15" customHeight="1" x14ac:dyDescent="0.25">
      <c r="A42" s="14" t="s">
        <v>581</v>
      </c>
      <c r="B42" s="14" t="s">
        <v>563</v>
      </c>
      <c r="C42" s="14" t="s">
        <v>512</v>
      </c>
      <c r="D42" s="14" t="s">
        <v>380</v>
      </c>
      <c r="E42" s="14" t="s">
        <v>382</v>
      </c>
      <c r="G42" s="15">
        <v>9085411443</v>
      </c>
      <c r="H42" s="13">
        <v>8</v>
      </c>
    </row>
    <row r="43" spans="1:8" ht="15" customHeight="1" x14ac:dyDescent="0.25">
      <c r="A43" s="14" t="s">
        <v>219</v>
      </c>
      <c r="B43" s="14" t="s">
        <v>561</v>
      </c>
      <c r="C43" s="14" t="s">
        <v>505</v>
      </c>
      <c r="D43" s="14" t="s">
        <v>218</v>
      </c>
      <c r="E43" s="14" t="s">
        <v>556</v>
      </c>
      <c r="G43" s="15">
        <v>7325853336</v>
      </c>
      <c r="H43" s="13"/>
    </row>
    <row r="44" spans="1:8" ht="15" customHeight="1" x14ac:dyDescent="0.25">
      <c r="A44" s="14" t="s">
        <v>631</v>
      </c>
      <c r="B44" s="14" t="s">
        <v>563</v>
      </c>
      <c r="C44" s="14" t="s">
        <v>512</v>
      </c>
      <c r="D44" s="14" t="s">
        <v>383</v>
      </c>
      <c r="E44" s="14" t="s">
        <v>385</v>
      </c>
      <c r="G44" s="15">
        <v>9087221161</v>
      </c>
      <c r="H44" s="13">
        <v>9</v>
      </c>
    </row>
    <row r="45" spans="1:8" ht="15" customHeight="1" x14ac:dyDescent="0.25">
      <c r="A45" s="14" t="s">
        <v>384</v>
      </c>
      <c r="B45" s="14" t="s">
        <v>563</v>
      </c>
      <c r="C45" s="14" t="s">
        <v>512</v>
      </c>
      <c r="D45" s="14" t="s">
        <v>383</v>
      </c>
      <c r="E45" s="14" t="s">
        <v>385</v>
      </c>
      <c r="G45" s="15">
        <v>9087221161</v>
      </c>
      <c r="H45" s="13">
        <v>9</v>
      </c>
    </row>
    <row r="46" spans="1:8" ht="15" customHeight="1" x14ac:dyDescent="0.25">
      <c r="A46" s="14" t="s">
        <v>441</v>
      </c>
      <c r="B46" s="14" t="s">
        <v>560</v>
      </c>
      <c r="C46" s="14" t="s">
        <v>503</v>
      </c>
      <c r="D46" s="14" t="s">
        <v>306</v>
      </c>
      <c r="E46" s="14" t="s">
        <v>308</v>
      </c>
      <c r="F46" s="14" t="s">
        <v>309</v>
      </c>
      <c r="G46" s="15">
        <v>9087254624</v>
      </c>
      <c r="H46" s="13">
        <v>42</v>
      </c>
    </row>
    <row r="47" spans="1:8" ht="15" customHeight="1" x14ac:dyDescent="0.25">
      <c r="A47" s="14" t="s">
        <v>503</v>
      </c>
      <c r="B47" s="14" t="s">
        <v>560</v>
      </c>
      <c r="C47" s="14" t="s">
        <v>503</v>
      </c>
      <c r="D47" s="14" t="s">
        <v>306</v>
      </c>
      <c r="E47" s="14" t="s">
        <v>308</v>
      </c>
      <c r="F47" s="14" t="s">
        <v>309</v>
      </c>
      <c r="G47" s="15">
        <v>9087254624</v>
      </c>
      <c r="H47" s="13">
        <v>21</v>
      </c>
    </row>
    <row r="48" spans="1:8" x14ac:dyDescent="0.25">
      <c r="A48" s="14" t="s">
        <v>307</v>
      </c>
      <c r="B48" s="14" t="s">
        <v>570</v>
      </c>
      <c r="C48" s="14" t="s">
        <v>511</v>
      </c>
      <c r="D48" s="14" t="s">
        <v>306</v>
      </c>
      <c r="E48" s="14" t="s">
        <v>308</v>
      </c>
      <c r="F48" s="14" t="s">
        <v>309</v>
      </c>
      <c r="G48" s="15">
        <v>9087254624</v>
      </c>
      <c r="H48" s="13">
        <v>17</v>
      </c>
    </row>
    <row r="49" spans="1:8" ht="15" customHeight="1" x14ac:dyDescent="0.25">
      <c r="A49" s="14" t="s">
        <v>266</v>
      </c>
      <c r="B49" s="14" t="s">
        <v>571</v>
      </c>
      <c r="C49" s="14" t="s">
        <v>502</v>
      </c>
      <c r="D49" s="14" t="s">
        <v>265</v>
      </c>
      <c r="E49" s="14" t="s">
        <v>267</v>
      </c>
      <c r="G49" s="15">
        <v>9085956898</v>
      </c>
      <c r="H49" s="13"/>
    </row>
    <row r="50" spans="1:8" ht="15" customHeight="1" x14ac:dyDescent="0.25">
      <c r="A50" s="14" t="s">
        <v>104</v>
      </c>
      <c r="B50" s="14" t="s">
        <v>562</v>
      </c>
      <c r="C50" s="14" t="s">
        <v>507</v>
      </c>
      <c r="D50" s="14" t="s">
        <v>103</v>
      </c>
      <c r="E50" s="14" t="s">
        <v>105</v>
      </c>
      <c r="F50" s="14" t="s">
        <v>106</v>
      </c>
      <c r="G50" s="15">
        <v>9084290747</v>
      </c>
      <c r="H50" s="13">
        <v>5</v>
      </c>
    </row>
    <row r="51" spans="1:8" ht="15" customHeight="1" x14ac:dyDescent="0.25">
      <c r="A51" s="14" t="s">
        <v>582</v>
      </c>
      <c r="B51" s="14" t="s">
        <v>562</v>
      </c>
      <c r="C51" s="14" t="s">
        <v>507</v>
      </c>
      <c r="D51" s="14" t="s">
        <v>103</v>
      </c>
      <c r="E51" s="14" t="s">
        <v>105</v>
      </c>
      <c r="F51" s="14" t="s">
        <v>106</v>
      </c>
      <c r="G51" s="15">
        <v>9084290747</v>
      </c>
      <c r="H51" s="13">
        <v>53</v>
      </c>
    </row>
    <row r="52" spans="1:8" x14ac:dyDescent="0.25">
      <c r="A52" s="14" t="s">
        <v>476</v>
      </c>
      <c r="B52" s="14" t="s">
        <v>567</v>
      </c>
      <c r="C52" s="14" t="s">
        <v>508</v>
      </c>
      <c r="D52" s="14" t="s">
        <v>475</v>
      </c>
      <c r="E52" s="14" t="s">
        <v>477</v>
      </c>
      <c r="G52" s="15">
        <v>9087224561</v>
      </c>
      <c r="H52" s="13">
        <v>24</v>
      </c>
    </row>
    <row r="53" spans="1:8" x14ac:dyDescent="0.25">
      <c r="A53" s="14" t="s">
        <v>583</v>
      </c>
      <c r="B53" s="14" t="s">
        <v>567</v>
      </c>
      <c r="C53" s="14" t="s">
        <v>508</v>
      </c>
      <c r="D53" s="14" t="s">
        <v>475</v>
      </c>
      <c r="E53" s="14" t="s">
        <v>477</v>
      </c>
      <c r="G53" s="15">
        <v>9087224561</v>
      </c>
      <c r="H53" s="13">
        <v>24</v>
      </c>
    </row>
    <row r="54" spans="1:8" ht="15" customHeight="1" x14ac:dyDescent="0.25">
      <c r="A54" s="14" t="s">
        <v>506</v>
      </c>
      <c r="B54" s="14" t="s">
        <v>566</v>
      </c>
      <c r="C54" s="14" t="s">
        <v>506</v>
      </c>
      <c r="D54" s="14" t="s">
        <v>572</v>
      </c>
      <c r="E54" s="14" t="s">
        <v>602</v>
      </c>
      <c r="H54" s="13">
        <v>19</v>
      </c>
    </row>
    <row r="55" spans="1:8" ht="15" customHeight="1" x14ac:dyDescent="0.25">
      <c r="A55" s="14" t="s">
        <v>584</v>
      </c>
      <c r="B55" s="14" t="s">
        <v>570</v>
      </c>
      <c r="C55" s="14" t="s">
        <v>511</v>
      </c>
      <c r="D55" s="14" t="s">
        <v>310</v>
      </c>
      <c r="E55" s="14" t="s">
        <v>312</v>
      </c>
      <c r="F55" s="14" t="s">
        <v>313</v>
      </c>
      <c r="G55" s="15">
        <v>9082030683</v>
      </c>
      <c r="H55" s="13">
        <v>10</v>
      </c>
    </row>
    <row r="56" spans="1:8" ht="15" customHeight="1" x14ac:dyDescent="0.25">
      <c r="A56" s="14" t="s">
        <v>311</v>
      </c>
      <c r="B56" s="14" t="s">
        <v>570</v>
      </c>
      <c r="C56" s="14" t="s">
        <v>511</v>
      </c>
      <c r="D56" s="14" t="s">
        <v>310</v>
      </c>
      <c r="E56" s="14" t="s">
        <v>312</v>
      </c>
      <c r="F56" s="14" t="s">
        <v>313</v>
      </c>
      <c r="G56" s="15">
        <v>9082030683</v>
      </c>
      <c r="H56" s="13">
        <v>16</v>
      </c>
    </row>
    <row r="57" spans="1:8" x14ac:dyDescent="0.25">
      <c r="A57" s="14" t="s">
        <v>315</v>
      </c>
      <c r="B57" s="14" t="s">
        <v>570</v>
      </c>
      <c r="C57" s="14" t="s">
        <v>511</v>
      </c>
      <c r="D57" s="14" t="s">
        <v>314</v>
      </c>
      <c r="E57" s="14" t="s">
        <v>316</v>
      </c>
      <c r="F57" s="14" t="s">
        <v>317</v>
      </c>
      <c r="G57" s="15">
        <v>9083698366</v>
      </c>
      <c r="H57" s="13">
        <v>23</v>
      </c>
    </row>
    <row r="58" spans="1:8" x14ac:dyDescent="0.25">
      <c r="A58" s="14" t="s">
        <v>479</v>
      </c>
      <c r="B58" s="14" t="s">
        <v>567</v>
      </c>
      <c r="C58" s="14" t="s">
        <v>508</v>
      </c>
      <c r="D58" s="14" t="s">
        <v>478</v>
      </c>
      <c r="E58" s="14" t="s">
        <v>480</v>
      </c>
      <c r="G58" s="15">
        <v>9083719549</v>
      </c>
      <c r="H58" s="13">
        <v>2</v>
      </c>
    </row>
    <row r="59" spans="1:8" ht="15" customHeight="1" x14ac:dyDescent="0.25">
      <c r="A59" s="14" t="s">
        <v>269</v>
      </c>
      <c r="B59" s="14" t="s">
        <v>571</v>
      </c>
      <c r="C59" s="14" t="s">
        <v>502</v>
      </c>
      <c r="D59" s="14" t="s">
        <v>268</v>
      </c>
      <c r="E59" s="14" t="s">
        <v>270</v>
      </c>
      <c r="G59" s="15">
        <v>9085950566</v>
      </c>
      <c r="H59" s="13"/>
    </row>
    <row r="60" spans="1:8" ht="15" customHeight="1" x14ac:dyDescent="0.25">
      <c r="A60" s="14" t="s">
        <v>183</v>
      </c>
      <c r="B60" s="14" t="s">
        <v>568</v>
      </c>
      <c r="C60" s="14" t="s">
        <v>509</v>
      </c>
      <c r="D60" s="14" t="s">
        <v>182</v>
      </c>
      <c r="E60" s="14" t="s">
        <v>184</v>
      </c>
      <c r="G60" s="15">
        <v>9083711334</v>
      </c>
      <c r="H60" s="13">
        <v>2</v>
      </c>
    </row>
    <row r="61" spans="1:8" ht="15" customHeight="1" x14ac:dyDescent="0.25">
      <c r="A61" s="14" t="s">
        <v>221</v>
      </c>
      <c r="B61" s="14" t="s">
        <v>561</v>
      </c>
      <c r="C61" s="14" t="s">
        <v>505</v>
      </c>
      <c r="D61" s="14" t="s">
        <v>220</v>
      </c>
      <c r="E61" s="14" t="s">
        <v>222</v>
      </c>
      <c r="G61" s="15">
        <v>9087221640</v>
      </c>
      <c r="H61" s="13"/>
    </row>
    <row r="62" spans="1:8" ht="15" customHeight="1" x14ac:dyDescent="0.25">
      <c r="A62" s="14" t="s">
        <v>585</v>
      </c>
      <c r="B62" s="14" t="s">
        <v>564</v>
      </c>
      <c r="C62" s="14" t="s">
        <v>501</v>
      </c>
      <c r="D62" s="14" t="s">
        <v>149</v>
      </c>
      <c r="E62" s="14" t="s">
        <v>151</v>
      </c>
      <c r="F62" s="14" t="s">
        <v>152</v>
      </c>
      <c r="G62" s="15">
        <v>9086420045</v>
      </c>
      <c r="H62" s="13">
        <v>22</v>
      </c>
    </row>
    <row r="63" spans="1:8" ht="15" customHeight="1" x14ac:dyDescent="0.25">
      <c r="A63" s="14" t="s">
        <v>415</v>
      </c>
      <c r="B63" s="14" t="s">
        <v>564</v>
      </c>
      <c r="C63" s="14" t="s">
        <v>501</v>
      </c>
      <c r="D63" s="14" t="s">
        <v>149</v>
      </c>
      <c r="E63" s="14" t="s">
        <v>151</v>
      </c>
      <c r="F63" s="14" t="s">
        <v>152</v>
      </c>
      <c r="G63" s="15">
        <v>9086420045</v>
      </c>
      <c r="H63" s="13">
        <v>22</v>
      </c>
    </row>
    <row r="64" spans="1:8" ht="15" customHeight="1" x14ac:dyDescent="0.25">
      <c r="A64" s="14" t="s">
        <v>150</v>
      </c>
      <c r="B64" s="14" t="s">
        <v>566</v>
      </c>
      <c r="C64" s="14" t="s">
        <v>506</v>
      </c>
      <c r="D64" s="14" t="s">
        <v>149</v>
      </c>
      <c r="E64" s="14" t="s">
        <v>151</v>
      </c>
      <c r="F64" s="14" t="s">
        <v>152</v>
      </c>
      <c r="G64" s="15">
        <v>9086420045</v>
      </c>
      <c r="H64" s="13">
        <v>6</v>
      </c>
    </row>
    <row r="65" spans="1:8" ht="15" customHeight="1" x14ac:dyDescent="0.25">
      <c r="A65" s="14" t="s">
        <v>271</v>
      </c>
      <c r="B65" s="14" t="s">
        <v>571</v>
      </c>
      <c r="C65" s="14" t="s">
        <v>502</v>
      </c>
      <c r="D65" s="14" t="s">
        <v>22</v>
      </c>
      <c r="E65" s="14" t="s">
        <v>24</v>
      </c>
      <c r="G65" s="15">
        <v>9082181626</v>
      </c>
      <c r="H65" s="13"/>
    </row>
    <row r="66" spans="1:8" ht="15" customHeight="1" x14ac:dyDescent="0.25">
      <c r="A66" s="14" t="s">
        <v>23</v>
      </c>
      <c r="B66" s="14" t="s">
        <v>559</v>
      </c>
      <c r="C66" s="14" t="s">
        <v>500</v>
      </c>
      <c r="D66" s="14" t="s">
        <v>22</v>
      </c>
      <c r="E66" s="14" t="s">
        <v>24</v>
      </c>
      <c r="G66" s="15">
        <v>9082181626</v>
      </c>
      <c r="H66" s="13">
        <v>5</v>
      </c>
    </row>
    <row r="67" spans="1:8" ht="15" customHeight="1" x14ac:dyDescent="0.25">
      <c r="A67" s="14" t="s">
        <v>108</v>
      </c>
      <c r="B67" s="14" t="s">
        <v>562</v>
      </c>
      <c r="C67" s="14" t="s">
        <v>507</v>
      </c>
      <c r="D67" s="14" t="s">
        <v>107</v>
      </c>
      <c r="E67" s="14" t="s">
        <v>109</v>
      </c>
      <c r="F67" s="14" t="s">
        <v>110</v>
      </c>
      <c r="G67" s="15">
        <v>9083698811</v>
      </c>
      <c r="H67" s="13">
        <v>15</v>
      </c>
    </row>
    <row r="68" spans="1:8" ht="15" customHeight="1" x14ac:dyDescent="0.25">
      <c r="A68" s="14" t="s">
        <v>224</v>
      </c>
      <c r="B68" s="14" t="s">
        <v>561</v>
      </c>
      <c r="C68" s="14" t="s">
        <v>505</v>
      </c>
      <c r="D68" s="14" t="s">
        <v>223</v>
      </c>
      <c r="E68" s="14" t="s">
        <v>225</v>
      </c>
      <c r="F68" s="14" t="s">
        <v>226</v>
      </c>
      <c r="G68" s="15">
        <v>9083691958</v>
      </c>
      <c r="H68" s="13"/>
    </row>
    <row r="69" spans="1:8" ht="15" customHeight="1" x14ac:dyDescent="0.25">
      <c r="A69" s="14" t="s">
        <v>65</v>
      </c>
      <c r="B69" s="14" t="s">
        <v>569</v>
      </c>
      <c r="C69" s="14" t="s">
        <v>510</v>
      </c>
      <c r="D69" s="14" t="s">
        <v>64</v>
      </c>
      <c r="E69" s="14" t="s">
        <v>66</v>
      </c>
      <c r="G69" s="15">
        <v>9087222851</v>
      </c>
      <c r="H69" s="13">
        <v>24</v>
      </c>
    </row>
    <row r="70" spans="1:8" ht="15" customHeight="1" x14ac:dyDescent="0.25">
      <c r="A70" s="14" t="s">
        <v>482</v>
      </c>
      <c r="B70" s="14" t="s">
        <v>567</v>
      </c>
      <c r="C70" s="14" t="s">
        <v>508</v>
      </c>
      <c r="D70" s="14" t="s">
        <v>481</v>
      </c>
      <c r="E70" s="14" t="s">
        <v>483</v>
      </c>
      <c r="G70" s="15">
        <v>9087221355</v>
      </c>
      <c r="H70" s="13">
        <v>99</v>
      </c>
    </row>
    <row r="71" spans="1:8" ht="15" customHeight="1" x14ac:dyDescent="0.25">
      <c r="A71" s="14" t="s">
        <v>586</v>
      </c>
      <c r="B71" s="14" t="s">
        <v>562</v>
      </c>
      <c r="C71" s="14" t="s">
        <v>507</v>
      </c>
      <c r="D71" s="14" t="s">
        <v>111</v>
      </c>
      <c r="E71" s="14" t="s">
        <v>113</v>
      </c>
      <c r="F71" s="14" t="s">
        <v>114</v>
      </c>
      <c r="G71" s="15">
        <v>9085750906</v>
      </c>
      <c r="H71" s="13">
        <v>28</v>
      </c>
    </row>
    <row r="72" spans="1:8" ht="15" customHeight="1" x14ac:dyDescent="0.25">
      <c r="A72" s="14" t="s">
        <v>112</v>
      </c>
      <c r="B72" s="14" t="s">
        <v>562</v>
      </c>
      <c r="C72" s="14" t="s">
        <v>507</v>
      </c>
      <c r="D72" s="14" t="s">
        <v>111</v>
      </c>
      <c r="E72" s="14" t="s">
        <v>113</v>
      </c>
      <c r="F72" s="14" t="s">
        <v>114</v>
      </c>
      <c r="G72" s="15">
        <v>9085750906</v>
      </c>
      <c r="H72" s="13">
        <v>33</v>
      </c>
    </row>
    <row r="73" spans="1:8" ht="15" customHeight="1" x14ac:dyDescent="0.25">
      <c r="A73" s="14" t="s">
        <v>116</v>
      </c>
      <c r="B73" s="14" t="s">
        <v>562</v>
      </c>
      <c r="C73" s="14" t="s">
        <v>507</v>
      </c>
      <c r="D73" s="14" t="s">
        <v>115</v>
      </c>
      <c r="E73" s="14" t="s">
        <v>117</v>
      </c>
      <c r="G73" s="15">
        <v>9085262432</v>
      </c>
      <c r="H73" s="13">
        <v>14</v>
      </c>
    </row>
    <row r="74" spans="1:8" ht="15" customHeight="1" x14ac:dyDescent="0.25">
      <c r="A74" s="14" t="s">
        <v>186</v>
      </c>
      <c r="B74" s="14" t="s">
        <v>568</v>
      </c>
      <c r="C74" s="14" t="s">
        <v>509</v>
      </c>
      <c r="D74" s="14" t="s">
        <v>185</v>
      </c>
      <c r="E74" s="14" t="s">
        <v>187</v>
      </c>
      <c r="F74" s="14" t="s">
        <v>188</v>
      </c>
      <c r="G74" s="15">
        <v>9084295512</v>
      </c>
      <c r="H74" s="13">
        <v>25</v>
      </c>
    </row>
    <row r="75" spans="1:8" ht="15" customHeight="1" x14ac:dyDescent="0.25">
      <c r="A75" s="14" t="s">
        <v>273</v>
      </c>
      <c r="B75" s="14" t="s">
        <v>571</v>
      </c>
      <c r="C75" s="14" t="s">
        <v>502</v>
      </c>
      <c r="D75" s="14" t="s">
        <v>272</v>
      </c>
      <c r="E75" s="14" t="s">
        <v>274</v>
      </c>
      <c r="F75" s="14" t="s">
        <v>275</v>
      </c>
      <c r="G75" s="15">
        <v>9083695145</v>
      </c>
      <c r="H75" s="13"/>
    </row>
    <row r="76" spans="1:8" ht="15" customHeight="1" x14ac:dyDescent="0.25">
      <c r="A76" s="14" t="s">
        <v>26</v>
      </c>
      <c r="B76" s="14" t="s">
        <v>559</v>
      </c>
      <c r="C76" s="14" t="s">
        <v>500</v>
      </c>
      <c r="D76" s="14" t="s">
        <v>25</v>
      </c>
      <c r="E76" s="14" t="s">
        <v>27</v>
      </c>
      <c r="F76" s="14" t="s">
        <v>28</v>
      </c>
      <c r="G76" s="15">
        <v>9084291482</v>
      </c>
      <c r="H76" s="13">
        <v>9</v>
      </c>
    </row>
    <row r="77" spans="1:8" ht="15" customHeight="1" x14ac:dyDescent="0.25">
      <c r="A77" s="14" t="s">
        <v>587</v>
      </c>
      <c r="B77" s="14" t="s">
        <v>559</v>
      </c>
      <c r="C77" s="14" t="s">
        <v>500</v>
      </c>
      <c r="D77" s="14" t="s">
        <v>25</v>
      </c>
      <c r="E77" s="14" t="s">
        <v>27</v>
      </c>
      <c r="F77" s="14" t="s">
        <v>28</v>
      </c>
      <c r="G77" s="15">
        <v>9084291482</v>
      </c>
      <c r="H77" s="13">
        <v>9</v>
      </c>
    </row>
    <row r="78" spans="1:8" ht="15" customHeight="1" x14ac:dyDescent="0.25">
      <c r="A78" s="14" t="s">
        <v>119</v>
      </c>
      <c r="B78" s="14" t="s">
        <v>562</v>
      </c>
      <c r="C78" s="14" t="s">
        <v>507</v>
      </c>
      <c r="D78" s="14" t="s">
        <v>118</v>
      </c>
      <c r="E78" s="14" t="s">
        <v>120</v>
      </c>
      <c r="F78" s="14" t="s">
        <v>121</v>
      </c>
      <c r="G78" s="15">
        <v>9085410986</v>
      </c>
      <c r="H78" s="13">
        <v>6</v>
      </c>
    </row>
    <row r="79" spans="1:8" ht="15" customHeight="1" x14ac:dyDescent="0.25">
      <c r="A79" s="14" t="s">
        <v>588</v>
      </c>
      <c r="B79" s="14" t="s">
        <v>562</v>
      </c>
      <c r="C79" s="14" t="s">
        <v>507</v>
      </c>
      <c r="D79" s="14" t="s">
        <v>118</v>
      </c>
      <c r="E79" s="14" t="s">
        <v>120</v>
      </c>
      <c r="F79" s="14" t="s">
        <v>121</v>
      </c>
      <c r="G79" s="15">
        <v>9085410986</v>
      </c>
      <c r="H79" s="13">
        <v>17</v>
      </c>
    </row>
    <row r="80" spans="1:8" x14ac:dyDescent="0.25">
      <c r="A80" s="14" t="s">
        <v>416</v>
      </c>
      <c r="B80" s="14" t="s">
        <v>564</v>
      </c>
      <c r="C80" s="14" t="s">
        <v>501</v>
      </c>
      <c r="D80" s="14" t="s">
        <v>122</v>
      </c>
      <c r="E80" s="14" t="s">
        <v>124</v>
      </c>
      <c r="G80" s="15">
        <v>9085411454</v>
      </c>
      <c r="H80" s="13">
        <v>14</v>
      </c>
    </row>
    <row r="81" spans="1:8" ht="15" customHeight="1" x14ac:dyDescent="0.25">
      <c r="A81" s="14" t="s">
        <v>123</v>
      </c>
      <c r="B81" s="14" t="s">
        <v>562</v>
      </c>
      <c r="C81" s="14" t="s">
        <v>507</v>
      </c>
      <c r="D81" s="14" t="s">
        <v>122</v>
      </c>
      <c r="E81" s="14" t="s">
        <v>124</v>
      </c>
      <c r="G81" s="15">
        <v>9085411454</v>
      </c>
      <c r="H81" s="13">
        <v>9</v>
      </c>
    </row>
    <row r="82" spans="1:8" ht="15" customHeight="1" x14ac:dyDescent="0.25">
      <c r="A82" s="14" t="s">
        <v>574</v>
      </c>
      <c r="B82" s="14" t="s">
        <v>565</v>
      </c>
      <c r="C82" s="14" t="s">
        <v>504</v>
      </c>
      <c r="D82" s="14" t="s">
        <v>349</v>
      </c>
      <c r="E82" s="14" t="s">
        <v>557</v>
      </c>
      <c r="F82" s="14" t="s">
        <v>558</v>
      </c>
      <c r="G82" s="15">
        <v>9087521921</v>
      </c>
      <c r="H82" s="13"/>
    </row>
    <row r="83" spans="1:8" ht="15" customHeight="1" x14ac:dyDescent="0.25">
      <c r="A83" s="14" t="s">
        <v>350</v>
      </c>
      <c r="B83" s="14" t="s">
        <v>565</v>
      </c>
      <c r="C83" s="14" t="s">
        <v>504</v>
      </c>
      <c r="D83" s="14" t="s">
        <v>349</v>
      </c>
      <c r="E83" s="14" t="s">
        <v>557</v>
      </c>
      <c r="F83" s="14" t="s">
        <v>558</v>
      </c>
      <c r="G83" s="15">
        <v>9087521921</v>
      </c>
      <c r="H83" s="13"/>
    </row>
    <row r="84" spans="1:8" ht="15" customHeight="1" x14ac:dyDescent="0.25">
      <c r="A84" s="14" t="s">
        <v>387</v>
      </c>
      <c r="B84" s="14" t="s">
        <v>563</v>
      </c>
      <c r="C84" s="14" t="s">
        <v>512</v>
      </c>
      <c r="D84" s="14" t="s">
        <v>386</v>
      </c>
      <c r="E84" s="14" t="s">
        <v>388</v>
      </c>
      <c r="F84" s="14" t="s">
        <v>389</v>
      </c>
      <c r="G84" s="15">
        <v>9083131696</v>
      </c>
      <c r="H84" s="13">
        <v>6</v>
      </c>
    </row>
    <row r="85" spans="1:8" ht="15" customHeight="1" x14ac:dyDescent="0.25">
      <c r="A85" s="14" t="s">
        <v>589</v>
      </c>
      <c r="B85" s="14" t="s">
        <v>563</v>
      </c>
      <c r="C85" s="14" t="s">
        <v>512</v>
      </c>
      <c r="D85" s="14" t="s">
        <v>386</v>
      </c>
      <c r="E85" s="14" t="s">
        <v>388</v>
      </c>
      <c r="F85" s="14" t="s">
        <v>389</v>
      </c>
      <c r="G85" s="15">
        <v>9083131696</v>
      </c>
      <c r="H85" s="13">
        <v>22</v>
      </c>
    </row>
    <row r="86" spans="1:8" ht="15" customHeight="1" x14ac:dyDescent="0.25">
      <c r="A86" s="14" t="s">
        <v>68</v>
      </c>
      <c r="B86" s="14" t="s">
        <v>569</v>
      </c>
      <c r="C86" s="14" t="s">
        <v>510</v>
      </c>
      <c r="D86" s="14" t="s">
        <v>67</v>
      </c>
      <c r="E86" s="14" t="s">
        <v>69</v>
      </c>
      <c r="F86" s="14" t="s">
        <v>70</v>
      </c>
      <c r="G86" s="15">
        <v>9083711226</v>
      </c>
      <c r="H86" s="13">
        <v>13</v>
      </c>
    </row>
    <row r="87" spans="1:8" ht="15" customHeight="1" x14ac:dyDescent="0.25">
      <c r="A87" s="14" t="s">
        <v>624</v>
      </c>
      <c r="B87" s="14" t="s">
        <v>569</v>
      </c>
      <c r="C87" s="14" t="s">
        <v>510</v>
      </c>
      <c r="D87" s="14" t="s">
        <v>67</v>
      </c>
      <c r="E87" s="14" t="s">
        <v>69</v>
      </c>
      <c r="F87" s="14" t="s">
        <v>70</v>
      </c>
      <c r="G87" s="15">
        <v>9083711226</v>
      </c>
      <c r="H87" s="13">
        <v>24</v>
      </c>
    </row>
    <row r="88" spans="1:8" ht="15" customHeight="1" x14ac:dyDescent="0.25">
      <c r="A88" s="14" t="s">
        <v>190</v>
      </c>
      <c r="B88" s="14" t="s">
        <v>568</v>
      </c>
      <c r="C88" s="14" t="s">
        <v>509</v>
      </c>
      <c r="D88" s="14" t="s">
        <v>189</v>
      </c>
      <c r="E88" s="14" t="s">
        <v>191</v>
      </c>
      <c r="F88" s="14" t="s">
        <v>192</v>
      </c>
      <c r="G88" s="15">
        <v>9084509768</v>
      </c>
      <c r="H88" s="13">
        <v>99</v>
      </c>
    </row>
    <row r="89" spans="1:8" ht="15" customHeight="1" x14ac:dyDescent="0.25">
      <c r="A89" s="14" t="s">
        <v>417</v>
      </c>
      <c r="B89" s="14" t="s">
        <v>564</v>
      </c>
      <c r="C89" s="14" t="s">
        <v>501</v>
      </c>
      <c r="D89" s="14" t="s">
        <v>405</v>
      </c>
      <c r="E89" s="14" t="s">
        <v>418</v>
      </c>
      <c r="F89" s="14" t="s">
        <v>419</v>
      </c>
      <c r="G89" s="15">
        <v>9086852694</v>
      </c>
      <c r="H89" s="13">
        <v>5</v>
      </c>
    </row>
    <row r="90" spans="1:8" ht="15" customHeight="1" x14ac:dyDescent="0.25">
      <c r="A90" s="14" t="s">
        <v>501</v>
      </c>
      <c r="B90" s="14" t="s">
        <v>564</v>
      </c>
      <c r="C90" s="14" t="s">
        <v>501</v>
      </c>
      <c r="D90" s="14" t="s">
        <v>405</v>
      </c>
      <c r="E90" s="14" t="s">
        <v>418</v>
      </c>
      <c r="F90" s="14" t="s">
        <v>419</v>
      </c>
      <c r="G90" s="15">
        <v>9086852694</v>
      </c>
      <c r="H90" s="13">
        <v>17</v>
      </c>
    </row>
    <row r="91" spans="1:8" ht="15" customHeight="1" x14ac:dyDescent="0.25">
      <c r="A91" s="14" t="s">
        <v>228</v>
      </c>
      <c r="B91" s="14" t="s">
        <v>561</v>
      </c>
      <c r="C91" s="14" t="s">
        <v>505</v>
      </c>
      <c r="D91" s="14" t="s">
        <v>227</v>
      </c>
      <c r="E91" s="14" t="s">
        <v>229</v>
      </c>
      <c r="F91" s="14" t="s">
        <v>230</v>
      </c>
      <c r="G91" s="15">
        <v>9082294880</v>
      </c>
      <c r="H91" s="13"/>
    </row>
    <row r="92" spans="1:8" ht="15" customHeight="1" x14ac:dyDescent="0.25">
      <c r="A92" s="14" t="s">
        <v>485</v>
      </c>
      <c r="B92" s="14" t="s">
        <v>567</v>
      </c>
      <c r="C92" s="14" t="s">
        <v>508</v>
      </c>
      <c r="D92" s="14" t="s">
        <v>484</v>
      </c>
      <c r="E92" s="14" t="s">
        <v>486</v>
      </c>
      <c r="G92" s="15">
        <v>9087227007</v>
      </c>
      <c r="H92" s="13">
        <v>3</v>
      </c>
    </row>
    <row r="93" spans="1:8" ht="15" customHeight="1" x14ac:dyDescent="0.25">
      <c r="A93" s="14" t="s">
        <v>590</v>
      </c>
      <c r="B93" s="14" t="s">
        <v>567</v>
      </c>
      <c r="C93" s="14" t="s">
        <v>508</v>
      </c>
      <c r="D93" s="14" t="s">
        <v>484</v>
      </c>
      <c r="E93" s="14" t="s">
        <v>486</v>
      </c>
      <c r="G93" s="15">
        <v>9087227007</v>
      </c>
      <c r="H93" s="13">
        <v>3</v>
      </c>
    </row>
    <row r="94" spans="1:8" ht="15" customHeight="1" x14ac:dyDescent="0.25">
      <c r="A94" s="14" t="s">
        <v>391</v>
      </c>
      <c r="B94" s="14" t="s">
        <v>563</v>
      </c>
      <c r="C94" s="14" t="s">
        <v>512</v>
      </c>
      <c r="D94" s="14" t="s">
        <v>390</v>
      </c>
      <c r="E94" s="14" t="s">
        <v>392</v>
      </c>
      <c r="G94" s="15">
        <v>9083696655</v>
      </c>
      <c r="H94" s="13">
        <v>2</v>
      </c>
    </row>
    <row r="95" spans="1:8" ht="15" customHeight="1" x14ac:dyDescent="0.25">
      <c r="A95" s="14" t="s">
        <v>511</v>
      </c>
      <c r="B95" s="14" t="s">
        <v>570</v>
      </c>
      <c r="C95" s="14" t="s">
        <v>511</v>
      </c>
      <c r="D95" s="14" t="s">
        <v>289</v>
      </c>
      <c r="E95" s="14" t="s">
        <v>319</v>
      </c>
      <c r="F95" s="14" t="s">
        <v>320</v>
      </c>
      <c r="G95" s="15">
        <v>9082539446</v>
      </c>
      <c r="H95" s="13">
        <v>18</v>
      </c>
    </row>
    <row r="96" spans="1:8" ht="15" customHeight="1" x14ac:dyDescent="0.25">
      <c r="A96" s="14" t="s">
        <v>318</v>
      </c>
      <c r="B96" s="14" t="s">
        <v>570</v>
      </c>
      <c r="C96" s="14" t="s">
        <v>511</v>
      </c>
      <c r="D96" s="14" t="s">
        <v>289</v>
      </c>
      <c r="E96" s="14" t="s">
        <v>319</v>
      </c>
      <c r="F96" s="14" t="s">
        <v>320</v>
      </c>
      <c r="G96" s="15">
        <v>9082539446</v>
      </c>
      <c r="H96" s="13">
        <v>12</v>
      </c>
    </row>
    <row r="97" spans="1:8" ht="15" customHeight="1" x14ac:dyDescent="0.25">
      <c r="A97" s="14" t="s">
        <v>487</v>
      </c>
      <c r="B97" s="14" t="s">
        <v>567</v>
      </c>
      <c r="C97" s="14" t="s">
        <v>508</v>
      </c>
      <c r="D97" s="14" t="s">
        <v>231</v>
      </c>
      <c r="E97" s="14" t="s">
        <v>233</v>
      </c>
      <c r="F97" s="14" t="s">
        <v>234</v>
      </c>
      <c r="G97" s="15">
        <v>9084299454</v>
      </c>
      <c r="H97" s="13">
        <v>1</v>
      </c>
    </row>
    <row r="98" spans="1:8" ht="15" customHeight="1" x14ac:dyDescent="0.25">
      <c r="A98" s="14" t="s">
        <v>591</v>
      </c>
      <c r="B98" s="14" t="s">
        <v>567</v>
      </c>
      <c r="C98" s="14" t="s">
        <v>508</v>
      </c>
      <c r="D98" s="14" t="s">
        <v>231</v>
      </c>
      <c r="E98" s="14" t="s">
        <v>233</v>
      </c>
      <c r="F98" s="14" t="s">
        <v>234</v>
      </c>
      <c r="G98" s="15">
        <v>9084299454</v>
      </c>
      <c r="H98" s="13">
        <v>23</v>
      </c>
    </row>
    <row r="99" spans="1:8" ht="15" customHeight="1" x14ac:dyDescent="0.25">
      <c r="A99" s="14" t="s">
        <v>232</v>
      </c>
      <c r="B99" s="14" t="s">
        <v>561</v>
      </c>
      <c r="C99" s="14" t="s">
        <v>505</v>
      </c>
      <c r="D99" s="14" t="s">
        <v>231</v>
      </c>
      <c r="E99" s="14" t="s">
        <v>233</v>
      </c>
      <c r="F99" s="14" t="s">
        <v>234</v>
      </c>
      <c r="G99" s="15">
        <v>9084299454</v>
      </c>
      <c r="H99" s="13"/>
    </row>
    <row r="100" spans="1:8" ht="15" customHeight="1" x14ac:dyDescent="0.25">
      <c r="A100" s="14" t="s">
        <v>236</v>
      </c>
      <c r="B100" s="14" t="s">
        <v>561</v>
      </c>
      <c r="C100" s="14" t="s">
        <v>505</v>
      </c>
      <c r="D100" s="14" t="s">
        <v>235</v>
      </c>
      <c r="E100" s="14" t="s">
        <v>237</v>
      </c>
      <c r="G100" s="15">
        <v>9082851457</v>
      </c>
      <c r="H100" s="13"/>
    </row>
    <row r="101" spans="1:8" ht="15" customHeight="1" x14ac:dyDescent="0.25">
      <c r="A101" s="14" t="s">
        <v>30</v>
      </c>
      <c r="B101" s="14" t="s">
        <v>559</v>
      </c>
      <c r="C101" s="14" t="s">
        <v>500</v>
      </c>
      <c r="D101" s="14" t="s">
        <v>29</v>
      </c>
      <c r="E101" s="14" t="s">
        <v>31</v>
      </c>
      <c r="G101" s="15">
        <v>9082031305</v>
      </c>
      <c r="H101" s="13">
        <v>19</v>
      </c>
    </row>
    <row r="102" spans="1:8" ht="15" customHeight="1" x14ac:dyDescent="0.25">
      <c r="A102" s="14" t="s">
        <v>592</v>
      </c>
      <c r="B102" s="14" t="s">
        <v>559</v>
      </c>
      <c r="C102" s="14" t="s">
        <v>500</v>
      </c>
      <c r="D102" s="14" t="s">
        <v>29</v>
      </c>
      <c r="E102" s="14" t="s">
        <v>31</v>
      </c>
      <c r="G102" s="15">
        <v>9082031305</v>
      </c>
      <c r="H102" s="13">
        <v>41</v>
      </c>
    </row>
    <row r="103" spans="1:8" ht="15" customHeight="1" x14ac:dyDescent="0.25">
      <c r="A103" s="14" t="s">
        <v>625</v>
      </c>
      <c r="B103" s="14" t="s">
        <v>569</v>
      </c>
      <c r="C103" s="14" t="s">
        <v>510</v>
      </c>
      <c r="D103" s="14" t="s">
        <v>71</v>
      </c>
      <c r="E103" s="14" t="s">
        <v>73</v>
      </c>
      <c r="G103" s="15">
        <v>9083690087</v>
      </c>
      <c r="H103" s="13">
        <v>26</v>
      </c>
    </row>
    <row r="104" spans="1:8" ht="15" customHeight="1" x14ac:dyDescent="0.25">
      <c r="A104" s="14" t="s">
        <v>238</v>
      </c>
      <c r="B104" s="14" t="s">
        <v>561</v>
      </c>
      <c r="C104" s="14" t="s">
        <v>505</v>
      </c>
      <c r="D104" s="14" t="s">
        <v>71</v>
      </c>
      <c r="E104" s="14" t="s">
        <v>73</v>
      </c>
      <c r="G104" s="15">
        <v>9083690087</v>
      </c>
      <c r="H104" s="13"/>
    </row>
    <row r="105" spans="1:8" ht="15" customHeight="1" x14ac:dyDescent="0.25">
      <c r="A105" s="14" t="s">
        <v>72</v>
      </c>
      <c r="B105" s="14" t="s">
        <v>569</v>
      </c>
      <c r="C105" s="14" t="s">
        <v>510</v>
      </c>
      <c r="D105" s="14" t="s">
        <v>71</v>
      </c>
      <c r="E105" s="14" t="s">
        <v>73</v>
      </c>
      <c r="G105" s="15">
        <v>9083690087</v>
      </c>
      <c r="H105" s="13">
        <v>9</v>
      </c>
    </row>
    <row r="106" spans="1:8" ht="15" customHeight="1" x14ac:dyDescent="0.25">
      <c r="A106" s="14" t="s">
        <v>593</v>
      </c>
      <c r="B106" s="14" t="s">
        <v>568</v>
      </c>
      <c r="C106" s="14" t="s">
        <v>509</v>
      </c>
      <c r="D106" s="14" t="s">
        <v>193</v>
      </c>
      <c r="E106" s="14" t="s">
        <v>195</v>
      </c>
      <c r="F106" s="14" t="s">
        <v>196</v>
      </c>
      <c r="G106" s="15">
        <v>9085758428</v>
      </c>
      <c r="H106" s="13">
        <v>85</v>
      </c>
    </row>
    <row r="107" spans="1:8" ht="15" customHeight="1" x14ac:dyDescent="0.25">
      <c r="A107" s="14" t="s">
        <v>442</v>
      </c>
      <c r="B107" s="14" t="s">
        <v>560</v>
      </c>
      <c r="C107" s="14" t="s">
        <v>503</v>
      </c>
      <c r="D107" s="14" t="s">
        <v>193</v>
      </c>
      <c r="E107" s="14" t="s">
        <v>195</v>
      </c>
      <c r="F107" s="14" t="s">
        <v>196</v>
      </c>
      <c r="G107" s="15">
        <v>9085758428</v>
      </c>
      <c r="H107" s="13">
        <v>9</v>
      </c>
    </row>
    <row r="108" spans="1:8" ht="15" customHeight="1" x14ac:dyDescent="0.25">
      <c r="A108" s="14" t="s">
        <v>194</v>
      </c>
      <c r="B108" s="14" t="s">
        <v>568</v>
      </c>
      <c r="C108" s="14" t="s">
        <v>509</v>
      </c>
      <c r="D108" s="14" t="s">
        <v>193</v>
      </c>
      <c r="E108" s="14" t="s">
        <v>195</v>
      </c>
      <c r="F108" s="14" t="s">
        <v>196</v>
      </c>
      <c r="G108" s="15">
        <v>9085758428</v>
      </c>
      <c r="H108" s="13">
        <v>1</v>
      </c>
    </row>
    <row r="109" spans="1:8" ht="15" customHeight="1" x14ac:dyDescent="0.25">
      <c r="A109" s="14" t="s">
        <v>198</v>
      </c>
      <c r="B109" s="14" t="s">
        <v>568</v>
      </c>
      <c r="C109" s="14" t="s">
        <v>509</v>
      </c>
      <c r="D109" s="14" t="s">
        <v>197</v>
      </c>
      <c r="E109" s="14" t="s">
        <v>199</v>
      </c>
      <c r="F109" s="14" t="s">
        <v>200</v>
      </c>
      <c r="G109" s="15">
        <v>9085264007</v>
      </c>
      <c r="H109" s="13">
        <v>55</v>
      </c>
    </row>
    <row r="110" spans="1:8" ht="15" customHeight="1" x14ac:dyDescent="0.25">
      <c r="A110" s="14" t="s">
        <v>394</v>
      </c>
      <c r="B110" s="14" t="s">
        <v>563</v>
      </c>
      <c r="C110" s="14" t="s">
        <v>512</v>
      </c>
      <c r="D110" s="14" t="s">
        <v>393</v>
      </c>
      <c r="E110" s="14" t="s">
        <v>395</v>
      </c>
      <c r="F110" s="14" t="s">
        <v>396</v>
      </c>
      <c r="G110" s="15">
        <v>9083997447</v>
      </c>
      <c r="H110" s="13">
        <v>11</v>
      </c>
    </row>
    <row r="111" spans="1:8" ht="15" customHeight="1" x14ac:dyDescent="0.25">
      <c r="A111" s="14" t="s">
        <v>277</v>
      </c>
      <c r="B111" s="14" t="s">
        <v>571</v>
      </c>
      <c r="C111" s="14" t="s">
        <v>502</v>
      </c>
      <c r="D111" s="14" t="s">
        <v>276</v>
      </c>
      <c r="E111" s="14" t="s">
        <v>278</v>
      </c>
      <c r="G111" s="15">
        <v>9087222676</v>
      </c>
      <c r="H111" s="13"/>
    </row>
    <row r="112" spans="1:8" ht="15" customHeight="1" x14ac:dyDescent="0.25">
      <c r="A112" s="14" t="s">
        <v>444</v>
      </c>
      <c r="B112" s="14" t="s">
        <v>560</v>
      </c>
      <c r="C112" s="14" t="s">
        <v>503</v>
      </c>
      <c r="D112" s="14" t="s">
        <v>443</v>
      </c>
      <c r="E112" s="14" t="s">
        <v>445</v>
      </c>
      <c r="G112" s="15">
        <v>9087079949</v>
      </c>
      <c r="H112" s="13">
        <v>1</v>
      </c>
    </row>
    <row r="113" spans="1:8" ht="15" customHeight="1" x14ac:dyDescent="0.25">
      <c r="A113" s="14" t="s">
        <v>446</v>
      </c>
      <c r="B113" s="14" t="s">
        <v>560</v>
      </c>
      <c r="C113" s="14" t="s">
        <v>503</v>
      </c>
      <c r="D113" s="14" t="s">
        <v>443</v>
      </c>
      <c r="E113" s="14" t="s">
        <v>445</v>
      </c>
      <c r="G113" s="15">
        <v>9087079949</v>
      </c>
      <c r="H113" s="13">
        <v>22</v>
      </c>
    </row>
    <row r="114" spans="1:8" ht="15" customHeight="1" x14ac:dyDescent="0.25">
      <c r="A114" s="14" t="s">
        <v>126</v>
      </c>
      <c r="B114" s="14" t="s">
        <v>562</v>
      </c>
      <c r="C114" s="14" t="s">
        <v>507</v>
      </c>
      <c r="D114" s="14" t="s">
        <v>125</v>
      </c>
      <c r="E114" s="14" t="s">
        <v>127</v>
      </c>
      <c r="F114" s="14" t="s">
        <v>128</v>
      </c>
      <c r="G114" s="15">
        <v>9088831747</v>
      </c>
      <c r="H114" s="13">
        <v>23</v>
      </c>
    </row>
    <row r="115" spans="1:8" ht="15" customHeight="1" x14ac:dyDescent="0.25">
      <c r="A115" s="14" t="s">
        <v>632</v>
      </c>
      <c r="B115" s="14" t="s">
        <v>566</v>
      </c>
      <c r="C115" s="14" t="s">
        <v>506</v>
      </c>
      <c r="D115" s="14" t="s">
        <v>633</v>
      </c>
      <c r="E115" s="14"/>
      <c r="H115" s="13">
        <v>24</v>
      </c>
    </row>
    <row r="116" spans="1:8" x14ac:dyDescent="0.25">
      <c r="A116" s="14" t="s">
        <v>154</v>
      </c>
      <c r="B116" s="14" t="s">
        <v>566</v>
      </c>
      <c r="C116" s="14" t="s">
        <v>506</v>
      </c>
      <c r="D116" s="14" t="s">
        <v>153</v>
      </c>
      <c r="E116" s="14" t="s">
        <v>155</v>
      </c>
      <c r="G116" s="15">
        <v>9082714233</v>
      </c>
      <c r="H116" s="13">
        <v>2</v>
      </c>
    </row>
    <row r="117" spans="1:8" ht="15" customHeight="1" x14ac:dyDescent="0.25">
      <c r="A117" s="14" t="s">
        <v>352</v>
      </c>
      <c r="B117" s="14" t="s">
        <v>565</v>
      </c>
      <c r="C117" s="14" t="s">
        <v>504</v>
      </c>
      <c r="D117" s="14" t="s">
        <v>351</v>
      </c>
      <c r="E117" s="14" t="s">
        <v>353</v>
      </c>
      <c r="G117" s="15">
        <v>9086989432</v>
      </c>
      <c r="H117" s="13"/>
    </row>
    <row r="118" spans="1:8" x14ac:dyDescent="0.25">
      <c r="A118" s="14" t="s">
        <v>322</v>
      </c>
      <c r="B118" s="14" t="s">
        <v>570</v>
      </c>
      <c r="C118" s="14" t="s">
        <v>511</v>
      </c>
      <c r="D118" s="14" t="s">
        <v>321</v>
      </c>
      <c r="E118" s="14" t="s">
        <v>323</v>
      </c>
      <c r="G118" s="15">
        <v>9087216174</v>
      </c>
      <c r="H118" s="13">
        <v>2</v>
      </c>
    </row>
    <row r="119" spans="1:8" ht="15" customHeight="1" x14ac:dyDescent="0.25">
      <c r="A119" s="14" t="s">
        <v>202</v>
      </c>
      <c r="B119" s="14" t="s">
        <v>568</v>
      </c>
      <c r="C119" s="14" t="s">
        <v>509</v>
      </c>
      <c r="D119" s="14" t="s">
        <v>201</v>
      </c>
      <c r="E119" s="14" t="s">
        <v>203</v>
      </c>
      <c r="G119" s="15">
        <v>9086726615</v>
      </c>
      <c r="H119" s="13">
        <v>42</v>
      </c>
    </row>
    <row r="120" spans="1:8" ht="15" customHeight="1" x14ac:dyDescent="0.25">
      <c r="A120" s="14" t="s">
        <v>448</v>
      </c>
      <c r="B120" s="14" t="s">
        <v>560</v>
      </c>
      <c r="C120" s="14" t="s">
        <v>503</v>
      </c>
      <c r="D120" s="14" t="s">
        <v>447</v>
      </c>
      <c r="E120" s="14" t="s">
        <v>449</v>
      </c>
      <c r="G120" s="15">
        <v>9087071139</v>
      </c>
      <c r="H120" s="13">
        <v>6</v>
      </c>
    </row>
    <row r="121" spans="1:8" ht="15" customHeight="1" x14ac:dyDescent="0.25">
      <c r="A121" s="14" t="s">
        <v>75</v>
      </c>
      <c r="B121" s="14" t="s">
        <v>569</v>
      </c>
      <c r="C121" s="14" t="s">
        <v>510</v>
      </c>
      <c r="D121" s="14" t="s">
        <v>74</v>
      </c>
      <c r="E121" s="14" t="s">
        <v>76</v>
      </c>
      <c r="F121" s="14" t="s">
        <v>77</v>
      </c>
      <c r="G121" s="15">
        <v>9087252377</v>
      </c>
      <c r="H121" s="13">
        <v>5</v>
      </c>
    </row>
    <row r="122" spans="1:8" ht="15" customHeight="1" x14ac:dyDescent="0.25">
      <c r="A122" s="14" t="s">
        <v>421</v>
      </c>
      <c r="B122" s="14" t="s">
        <v>564</v>
      </c>
      <c r="C122" s="14" t="s">
        <v>501</v>
      </c>
      <c r="D122" s="14" t="s">
        <v>420</v>
      </c>
      <c r="E122" s="14" t="s">
        <v>422</v>
      </c>
      <c r="F122" s="14" t="s">
        <v>423</v>
      </c>
      <c r="G122" s="15">
        <v>9082714984</v>
      </c>
      <c r="H122" s="13">
        <v>18</v>
      </c>
    </row>
    <row r="123" spans="1:8" ht="15" customHeight="1" x14ac:dyDescent="0.25">
      <c r="A123" s="14" t="s">
        <v>618</v>
      </c>
      <c r="B123" s="14" t="s">
        <v>563</v>
      </c>
      <c r="C123" s="14" t="s">
        <v>512</v>
      </c>
      <c r="D123" s="14" t="s">
        <v>619</v>
      </c>
      <c r="E123" s="14" t="s">
        <v>620</v>
      </c>
      <c r="F123" s="14" t="s">
        <v>621</v>
      </c>
      <c r="G123" s="15">
        <v>9082311446</v>
      </c>
      <c r="H123" s="13">
        <v>14</v>
      </c>
    </row>
    <row r="124" spans="1:8" ht="15" customHeight="1" x14ac:dyDescent="0.25">
      <c r="A124" s="14" t="s">
        <v>622</v>
      </c>
      <c r="B124" s="14" t="s">
        <v>563</v>
      </c>
      <c r="C124" s="14" t="s">
        <v>512</v>
      </c>
      <c r="D124" s="14" t="s">
        <v>619</v>
      </c>
      <c r="E124" s="14" t="s">
        <v>620</v>
      </c>
      <c r="F124" s="14" t="s">
        <v>621</v>
      </c>
      <c r="G124" s="15">
        <v>9082311446</v>
      </c>
      <c r="H124" s="13">
        <v>7</v>
      </c>
    </row>
    <row r="125" spans="1:8" ht="15" customHeight="1" x14ac:dyDescent="0.25">
      <c r="A125" s="14" t="s">
        <v>240</v>
      </c>
      <c r="B125" s="14" t="s">
        <v>561</v>
      </c>
      <c r="C125" s="14" t="s">
        <v>505</v>
      </c>
      <c r="D125" s="14" t="s">
        <v>239</v>
      </c>
      <c r="E125" s="14" t="s">
        <v>241</v>
      </c>
      <c r="F125" s="14" t="s">
        <v>242</v>
      </c>
      <c r="G125" s="15">
        <v>9082533744</v>
      </c>
      <c r="H125" s="13"/>
    </row>
    <row r="126" spans="1:8" ht="15" customHeight="1" x14ac:dyDescent="0.25">
      <c r="A126" s="14" t="s">
        <v>79</v>
      </c>
      <c r="B126" s="14" t="s">
        <v>569</v>
      </c>
      <c r="C126" s="14" t="s">
        <v>510</v>
      </c>
      <c r="D126" s="14" t="s">
        <v>78</v>
      </c>
      <c r="E126" s="14" t="s">
        <v>80</v>
      </c>
      <c r="F126" s="14" t="s">
        <v>81</v>
      </c>
      <c r="G126" s="15">
        <v>9083711219</v>
      </c>
      <c r="H126" s="13">
        <v>3</v>
      </c>
    </row>
    <row r="127" spans="1:8" ht="15" customHeight="1" x14ac:dyDescent="0.25">
      <c r="A127" s="14" t="s">
        <v>398</v>
      </c>
      <c r="B127" s="14" t="s">
        <v>563</v>
      </c>
      <c r="C127" s="14" t="s">
        <v>512</v>
      </c>
      <c r="D127" s="14" t="s">
        <v>397</v>
      </c>
      <c r="E127" s="14" t="s">
        <v>399</v>
      </c>
      <c r="F127" s="14" t="s">
        <v>399</v>
      </c>
      <c r="G127" s="15">
        <v>9087042412</v>
      </c>
      <c r="H127" s="13">
        <v>15</v>
      </c>
    </row>
    <row r="128" spans="1:8" ht="15" customHeight="1" x14ac:dyDescent="0.25">
      <c r="A128" s="14" t="s">
        <v>451</v>
      </c>
      <c r="B128" s="14" t="s">
        <v>560</v>
      </c>
      <c r="C128" s="14" t="s">
        <v>503</v>
      </c>
      <c r="D128" s="14" t="s">
        <v>450</v>
      </c>
      <c r="E128" s="14" t="s">
        <v>452</v>
      </c>
      <c r="F128" s="14" t="s">
        <v>453</v>
      </c>
      <c r="G128" s="15">
        <v>9087251828</v>
      </c>
      <c r="H128" s="13">
        <v>61</v>
      </c>
    </row>
    <row r="129" spans="1:8" ht="15" customHeight="1" x14ac:dyDescent="0.25">
      <c r="A129" s="14" t="s">
        <v>205</v>
      </c>
      <c r="B129" s="14" t="s">
        <v>568</v>
      </c>
      <c r="C129" s="14" t="s">
        <v>509</v>
      </c>
      <c r="D129" s="14" t="s">
        <v>204</v>
      </c>
      <c r="E129" s="14" t="s">
        <v>206</v>
      </c>
      <c r="F129" s="14" t="s">
        <v>207</v>
      </c>
      <c r="G129" s="15">
        <v>9087222558</v>
      </c>
      <c r="H129" s="13">
        <v>10</v>
      </c>
    </row>
    <row r="130" spans="1:8" ht="15" customHeight="1" x14ac:dyDescent="0.25">
      <c r="A130" s="14" t="s">
        <v>157</v>
      </c>
      <c r="B130" s="14" t="s">
        <v>566</v>
      </c>
      <c r="C130" s="14" t="s">
        <v>506</v>
      </c>
      <c r="D130" s="14" t="s">
        <v>156</v>
      </c>
      <c r="E130" s="14" t="s">
        <v>158</v>
      </c>
      <c r="G130" s="15">
        <v>9085419911</v>
      </c>
      <c r="H130" s="13">
        <v>9</v>
      </c>
    </row>
    <row r="131" spans="1:8" ht="15" customHeight="1" x14ac:dyDescent="0.25">
      <c r="A131" s="14" t="s">
        <v>83</v>
      </c>
      <c r="B131" s="14" t="s">
        <v>569</v>
      </c>
      <c r="C131" s="14" t="s">
        <v>510</v>
      </c>
      <c r="D131" s="14" t="s">
        <v>82</v>
      </c>
      <c r="E131" s="14" t="s">
        <v>84</v>
      </c>
      <c r="G131" s="15">
        <v>9083711249</v>
      </c>
      <c r="H131" s="13">
        <v>4</v>
      </c>
    </row>
    <row r="132" spans="1:8" ht="15" customHeight="1" x14ac:dyDescent="0.25">
      <c r="A132" s="14" t="s">
        <v>85</v>
      </c>
      <c r="B132" s="14" t="s">
        <v>569</v>
      </c>
      <c r="C132" s="14" t="s">
        <v>510</v>
      </c>
      <c r="D132" s="14" t="s">
        <v>82</v>
      </c>
      <c r="E132" s="14" t="s">
        <v>84</v>
      </c>
      <c r="G132" s="15">
        <v>9083711249</v>
      </c>
      <c r="H132" s="13">
        <v>20</v>
      </c>
    </row>
    <row r="133" spans="1:8" x14ac:dyDescent="0.25">
      <c r="A133" s="14" t="s">
        <v>623</v>
      </c>
      <c r="B133" s="14" t="s">
        <v>569</v>
      </c>
      <c r="C133" s="14" t="s">
        <v>510</v>
      </c>
      <c r="D133" s="14" t="s">
        <v>82</v>
      </c>
      <c r="E133" s="14" t="s">
        <v>84</v>
      </c>
      <c r="G133" s="15">
        <v>9083711249</v>
      </c>
      <c r="H133" s="13">
        <v>16</v>
      </c>
    </row>
    <row r="134" spans="1:8" ht="15" customHeight="1" x14ac:dyDescent="0.25">
      <c r="A134" s="14" t="s">
        <v>86</v>
      </c>
      <c r="B134" s="14" t="s">
        <v>569</v>
      </c>
      <c r="C134" s="14" t="s">
        <v>510</v>
      </c>
      <c r="D134" s="14" t="s">
        <v>56</v>
      </c>
      <c r="E134" s="14" t="s">
        <v>87</v>
      </c>
      <c r="F134" s="14" t="s">
        <v>88</v>
      </c>
      <c r="G134" s="15">
        <v>9085260553</v>
      </c>
      <c r="H134" s="13">
        <v>44</v>
      </c>
    </row>
    <row r="135" spans="1:8" ht="15" customHeight="1" x14ac:dyDescent="0.25">
      <c r="A135" s="14" t="s">
        <v>510</v>
      </c>
      <c r="B135" s="14" t="s">
        <v>569</v>
      </c>
      <c r="C135" s="14" t="s">
        <v>510</v>
      </c>
      <c r="D135" s="14" t="s">
        <v>56</v>
      </c>
      <c r="E135" s="14" t="s">
        <v>87</v>
      </c>
      <c r="F135" s="14" t="s">
        <v>88</v>
      </c>
      <c r="G135" s="15">
        <v>9085260553</v>
      </c>
      <c r="H135" s="13">
        <v>44</v>
      </c>
    </row>
    <row r="136" spans="1:8" ht="15" customHeight="1" x14ac:dyDescent="0.25">
      <c r="A136" s="14" t="s">
        <v>354</v>
      </c>
      <c r="B136" s="14" t="s">
        <v>565</v>
      </c>
      <c r="C136" s="14" t="s">
        <v>504</v>
      </c>
      <c r="D136" s="14" t="s">
        <v>56</v>
      </c>
      <c r="E136" s="14" t="s">
        <v>87</v>
      </c>
      <c r="F136" s="14" t="s">
        <v>88</v>
      </c>
      <c r="G136" s="15">
        <v>9085260553</v>
      </c>
      <c r="H136" s="13">
        <v>44</v>
      </c>
    </row>
    <row r="137" spans="1:8" ht="15" customHeight="1" x14ac:dyDescent="0.25">
      <c r="A137" s="14" t="s">
        <v>243</v>
      </c>
      <c r="B137" s="14" t="s">
        <v>561</v>
      </c>
      <c r="C137" s="14" t="s">
        <v>505</v>
      </c>
      <c r="D137" s="14" t="s">
        <v>89</v>
      </c>
      <c r="E137" s="14" t="s">
        <v>244</v>
      </c>
      <c r="G137" s="15">
        <v>9083694378</v>
      </c>
      <c r="H137" s="13"/>
    </row>
    <row r="138" spans="1:8" ht="15" customHeight="1" x14ac:dyDescent="0.25">
      <c r="A138" s="14" t="s">
        <v>90</v>
      </c>
      <c r="B138" s="14" t="s">
        <v>569</v>
      </c>
      <c r="C138" s="14" t="s">
        <v>510</v>
      </c>
      <c r="D138" s="14" t="s">
        <v>89</v>
      </c>
      <c r="E138" s="14" t="s">
        <v>91</v>
      </c>
      <c r="G138" s="15">
        <v>9082407926</v>
      </c>
      <c r="H138" s="13">
        <v>11</v>
      </c>
    </row>
    <row r="139" spans="1:8" ht="15" customHeight="1" x14ac:dyDescent="0.25">
      <c r="A139" s="14" t="s">
        <v>500</v>
      </c>
      <c r="B139" s="14" t="s">
        <v>559</v>
      </c>
      <c r="C139" s="14" t="s">
        <v>500</v>
      </c>
      <c r="D139" s="14" t="s">
        <v>10</v>
      </c>
      <c r="E139" s="14" t="s">
        <v>33</v>
      </c>
      <c r="F139" s="14" t="s">
        <v>34</v>
      </c>
      <c r="G139" s="15">
        <v>9083698946</v>
      </c>
      <c r="H139" s="13">
        <v>2</v>
      </c>
    </row>
    <row r="140" spans="1:8" ht="15" customHeight="1" x14ac:dyDescent="0.25">
      <c r="A140" s="14" t="s">
        <v>32</v>
      </c>
      <c r="B140" s="14" t="s">
        <v>559</v>
      </c>
      <c r="C140" s="14" t="s">
        <v>500</v>
      </c>
      <c r="D140" s="14" t="s">
        <v>10</v>
      </c>
      <c r="E140" s="14" t="s">
        <v>33</v>
      </c>
      <c r="F140" s="14" t="s">
        <v>34</v>
      </c>
      <c r="G140" s="15">
        <v>9083698946</v>
      </c>
      <c r="H140" s="13">
        <v>2</v>
      </c>
    </row>
    <row r="141" spans="1:8" ht="15" customHeight="1" x14ac:dyDescent="0.25">
      <c r="A141" s="14" t="s">
        <v>425</v>
      </c>
      <c r="B141" s="14" t="s">
        <v>564</v>
      </c>
      <c r="C141" s="14" t="s">
        <v>501</v>
      </c>
      <c r="D141" s="14" t="s">
        <v>424</v>
      </c>
      <c r="E141" s="14" t="s">
        <v>426</v>
      </c>
      <c r="G141" s="15">
        <v>9087252674</v>
      </c>
      <c r="H141" s="13">
        <v>33</v>
      </c>
    </row>
    <row r="142" spans="1:8" ht="15" customHeight="1" x14ac:dyDescent="0.25">
      <c r="A142" s="14" t="s">
        <v>356</v>
      </c>
      <c r="B142" s="14" t="s">
        <v>565</v>
      </c>
      <c r="C142" s="14" t="s">
        <v>504</v>
      </c>
      <c r="D142" s="14" t="s">
        <v>355</v>
      </c>
      <c r="E142" s="14" t="s">
        <v>357</v>
      </c>
      <c r="G142" s="15">
        <v>9084297810</v>
      </c>
      <c r="H142" s="13"/>
    </row>
    <row r="143" spans="1:8" ht="15" customHeight="1" x14ac:dyDescent="0.25">
      <c r="A143" s="14" t="s">
        <v>455</v>
      </c>
      <c r="B143" s="14" t="s">
        <v>560</v>
      </c>
      <c r="C143" s="14" t="s">
        <v>503</v>
      </c>
      <c r="D143" s="14" t="s">
        <v>454</v>
      </c>
      <c r="E143" s="14" t="s">
        <v>456</v>
      </c>
      <c r="G143" s="15">
        <v>9087221099</v>
      </c>
      <c r="H143" s="13">
        <v>88</v>
      </c>
    </row>
    <row r="144" spans="1:8" ht="15" customHeight="1" x14ac:dyDescent="0.25">
      <c r="A144" s="14" t="s">
        <v>36</v>
      </c>
      <c r="B144" s="14" t="s">
        <v>559</v>
      </c>
      <c r="C144" s="14" t="s">
        <v>500</v>
      </c>
      <c r="D144" s="14" t="s">
        <v>35</v>
      </c>
      <c r="E144" s="14" t="s">
        <v>37</v>
      </c>
      <c r="G144" s="15">
        <v>9083711288</v>
      </c>
      <c r="H144" s="13">
        <v>14</v>
      </c>
    </row>
    <row r="145" spans="1:8" ht="15" customHeight="1" x14ac:dyDescent="0.25">
      <c r="A145" s="14" t="s">
        <v>209</v>
      </c>
      <c r="B145" s="14" t="s">
        <v>568</v>
      </c>
      <c r="C145" s="14" t="s">
        <v>509</v>
      </c>
      <c r="D145" s="14" t="s">
        <v>208</v>
      </c>
      <c r="E145" s="14" t="s">
        <v>210</v>
      </c>
      <c r="F145" s="14" t="s">
        <v>211</v>
      </c>
      <c r="G145" s="15">
        <v>9087228428</v>
      </c>
      <c r="H145" s="13">
        <v>17</v>
      </c>
    </row>
    <row r="146" spans="1:8" ht="15" customHeight="1" x14ac:dyDescent="0.25">
      <c r="A146" s="14" t="s">
        <v>488</v>
      </c>
      <c r="B146" s="14" t="s">
        <v>567</v>
      </c>
      <c r="C146" s="14" t="s">
        <v>508</v>
      </c>
      <c r="D146" s="14" t="s">
        <v>208</v>
      </c>
      <c r="E146" s="14" t="s">
        <v>210</v>
      </c>
      <c r="F146" s="14" t="s">
        <v>211</v>
      </c>
      <c r="G146" s="15">
        <v>9087228428</v>
      </c>
      <c r="H146" s="13">
        <v>88</v>
      </c>
    </row>
    <row r="147" spans="1:8" ht="15" customHeight="1" x14ac:dyDescent="0.25">
      <c r="A147" s="14" t="s">
        <v>246</v>
      </c>
      <c r="B147" s="14" t="s">
        <v>561</v>
      </c>
      <c r="C147" s="14" t="s">
        <v>505</v>
      </c>
      <c r="D147" s="14" t="s">
        <v>245</v>
      </c>
      <c r="E147" s="14" t="s">
        <v>247</v>
      </c>
      <c r="G147" s="15">
        <v>9085264077</v>
      </c>
      <c r="H147" s="13"/>
    </row>
    <row r="148" spans="1:8" ht="15" customHeight="1" x14ac:dyDescent="0.25">
      <c r="A148" s="14" t="s">
        <v>594</v>
      </c>
      <c r="B148" s="14" t="s">
        <v>561</v>
      </c>
      <c r="C148" s="14" t="s">
        <v>505</v>
      </c>
      <c r="D148" s="14" t="s">
        <v>245</v>
      </c>
      <c r="E148" s="14" t="s">
        <v>247</v>
      </c>
      <c r="G148" s="15">
        <v>9085264077</v>
      </c>
      <c r="H148" s="13"/>
    </row>
    <row r="149" spans="1:8" ht="15" customHeight="1" x14ac:dyDescent="0.25">
      <c r="A149" s="14" t="s">
        <v>428</v>
      </c>
      <c r="B149" s="14" t="s">
        <v>564</v>
      </c>
      <c r="C149" s="14" t="s">
        <v>501</v>
      </c>
      <c r="D149" s="14" t="s">
        <v>427</v>
      </c>
      <c r="E149" s="14" t="s">
        <v>429</v>
      </c>
      <c r="F149" s="14" t="s">
        <v>430</v>
      </c>
      <c r="G149" s="15">
        <v>9086856302</v>
      </c>
      <c r="H149" s="13">
        <v>11</v>
      </c>
    </row>
    <row r="150" spans="1:8" ht="15" customHeight="1" x14ac:dyDescent="0.25">
      <c r="A150" s="14" t="s">
        <v>359</v>
      </c>
      <c r="B150" s="14" t="s">
        <v>565</v>
      </c>
      <c r="C150" s="14" t="s">
        <v>504</v>
      </c>
      <c r="D150" s="14" t="s">
        <v>358</v>
      </c>
      <c r="E150" s="14" t="s">
        <v>360</v>
      </c>
      <c r="G150" s="15">
        <v>9083711205</v>
      </c>
      <c r="H150" s="13"/>
    </row>
    <row r="151" spans="1:8" ht="15" customHeight="1" x14ac:dyDescent="0.25">
      <c r="A151" s="14" t="s">
        <v>39</v>
      </c>
      <c r="B151" s="14" t="s">
        <v>559</v>
      </c>
      <c r="C151" s="14" t="s">
        <v>500</v>
      </c>
      <c r="D151" s="14" t="s">
        <v>38</v>
      </c>
      <c r="E151" s="14" t="s">
        <v>40</v>
      </c>
      <c r="G151" s="15">
        <v>9085315174</v>
      </c>
      <c r="H151" s="13">
        <v>7</v>
      </c>
    </row>
    <row r="152" spans="1:8" ht="15" customHeight="1" x14ac:dyDescent="0.25">
      <c r="A152" s="14" t="s">
        <v>431</v>
      </c>
      <c r="B152" s="14" t="s">
        <v>564</v>
      </c>
      <c r="C152" s="14" t="s">
        <v>501</v>
      </c>
      <c r="D152" s="14" t="s">
        <v>279</v>
      </c>
      <c r="E152" s="14" t="s">
        <v>432</v>
      </c>
      <c r="G152" s="15">
        <v>9087223674</v>
      </c>
      <c r="H152" s="13">
        <v>4</v>
      </c>
    </row>
    <row r="153" spans="1:8" ht="15" customHeight="1" x14ac:dyDescent="0.25">
      <c r="A153" s="14" t="s">
        <v>280</v>
      </c>
      <c r="B153" s="14" t="s">
        <v>571</v>
      </c>
      <c r="C153" s="14" t="s">
        <v>502</v>
      </c>
      <c r="D153" s="14" t="s">
        <v>279</v>
      </c>
      <c r="E153" s="14" t="s">
        <v>432</v>
      </c>
      <c r="G153" s="15">
        <v>9083923814</v>
      </c>
      <c r="H153" s="13"/>
    </row>
    <row r="154" spans="1:8" ht="15" customHeight="1" x14ac:dyDescent="0.25">
      <c r="A154" s="14" t="s">
        <v>212</v>
      </c>
      <c r="B154" s="14" t="s">
        <v>568</v>
      </c>
      <c r="C154" s="14" t="s">
        <v>509</v>
      </c>
      <c r="D154" s="14" t="s">
        <v>41</v>
      </c>
      <c r="E154" s="14" t="s">
        <v>43</v>
      </c>
      <c r="F154" s="14" t="s">
        <v>634</v>
      </c>
      <c r="G154" s="15">
        <v>9082189851</v>
      </c>
      <c r="H154" s="13">
        <v>67</v>
      </c>
    </row>
    <row r="155" spans="1:8" ht="15" customHeight="1" x14ac:dyDescent="0.25">
      <c r="A155" s="14" t="s">
        <v>595</v>
      </c>
      <c r="B155" s="14" t="s">
        <v>559</v>
      </c>
      <c r="C155" s="14" t="s">
        <v>500</v>
      </c>
      <c r="D155" s="14" t="s">
        <v>41</v>
      </c>
      <c r="E155" s="14" t="s">
        <v>43</v>
      </c>
      <c r="F155" s="14" t="s">
        <v>634</v>
      </c>
      <c r="G155" s="15">
        <v>9082189851</v>
      </c>
      <c r="H155" s="13">
        <v>16</v>
      </c>
    </row>
    <row r="156" spans="1:8" ht="15" customHeight="1" x14ac:dyDescent="0.25">
      <c r="A156" s="14" t="s">
        <v>42</v>
      </c>
      <c r="B156" s="14" t="s">
        <v>559</v>
      </c>
      <c r="C156" s="14" t="s">
        <v>500</v>
      </c>
      <c r="D156" s="14" t="s">
        <v>41</v>
      </c>
      <c r="E156" s="14" t="s">
        <v>43</v>
      </c>
      <c r="F156" s="14" t="s">
        <v>634</v>
      </c>
      <c r="G156" s="15">
        <v>9082189851</v>
      </c>
      <c r="H156" s="75" t="s">
        <v>626</v>
      </c>
    </row>
    <row r="157" spans="1:8" x14ac:dyDescent="0.25">
      <c r="A157" s="14" t="s">
        <v>213</v>
      </c>
      <c r="B157" s="14" t="s">
        <v>568</v>
      </c>
      <c r="C157" s="14" t="s">
        <v>509</v>
      </c>
      <c r="D157" s="14" t="s">
        <v>41</v>
      </c>
      <c r="E157" s="14" t="s">
        <v>43</v>
      </c>
      <c r="F157" s="14" t="s">
        <v>634</v>
      </c>
      <c r="G157" s="15">
        <v>9082189851</v>
      </c>
      <c r="H157" s="13">
        <v>4</v>
      </c>
    </row>
    <row r="158" spans="1:8" x14ac:dyDescent="0.25">
      <c r="A158" s="14" t="s">
        <v>130</v>
      </c>
      <c r="B158" s="14" t="s">
        <v>562</v>
      </c>
      <c r="C158" s="14" t="s">
        <v>507</v>
      </c>
      <c r="D158" s="14" t="s">
        <v>129</v>
      </c>
      <c r="E158" s="14" t="s">
        <v>131</v>
      </c>
      <c r="G158" s="15">
        <v>9082566235</v>
      </c>
      <c r="H158" s="13">
        <v>3</v>
      </c>
    </row>
    <row r="159" spans="1:8" x14ac:dyDescent="0.25">
      <c r="A159" s="14" t="s">
        <v>614</v>
      </c>
      <c r="B159" s="14" t="s">
        <v>563</v>
      </c>
      <c r="C159" s="14" t="s">
        <v>512</v>
      </c>
      <c r="D159" s="14" t="s">
        <v>615</v>
      </c>
      <c r="E159" s="14" t="s">
        <v>616</v>
      </c>
      <c r="F159" s="14" t="s">
        <v>617</v>
      </c>
      <c r="G159" s="15">
        <v>9087229312</v>
      </c>
      <c r="H159" s="13">
        <v>3</v>
      </c>
    </row>
    <row r="160" spans="1:8" x14ac:dyDescent="0.25">
      <c r="A160" s="14" t="s">
        <v>596</v>
      </c>
      <c r="B160" s="14" t="s">
        <v>560</v>
      </c>
      <c r="C160" s="14" t="s">
        <v>503</v>
      </c>
      <c r="D160" s="14" t="s">
        <v>457</v>
      </c>
      <c r="E160" s="14" t="s">
        <v>459</v>
      </c>
      <c r="F160" s="14" t="s">
        <v>460</v>
      </c>
      <c r="G160" s="15">
        <v>9082318843</v>
      </c>
      <c r="H160" s="13"/>
    </row>
    <row r="161" spans="1:8" x14ac:dyDescent="0.25">
      <c r="A161" s="14" t="s">
        <v>458</v>
      </c>
      <c r="B161" s="14" t="s">
        <v>560</v>
      </c>
      <c r="C161" s="14" t="s">
        <v>503</v>
      </c>
      <c r="D161" s="14" t="s">
        <v>457</v>
      </c>
      <c r="E161" s="14" t="s">
        <v>459</v>
      </c>
      <c r="F161" s="14" t="s">
        <v>460</v>
      </c>
      <c r="G161" s="15">
        <v>9082318843</v>
      </c>
      <c r="H161" s="13">
        <v>3</v>
      </c>
    </row>
    <row r="162" spans="1:8" x14ac:dyDescent="0.25">
      <c r="A162" s="14" t="s">
        <v>507</v>
      </c>
      <c r="B162" s="14" t="s">
        <v>562</v>
      </c>
      <c r="C162" s="14" t="s">
        <v>507</v>
      </c>
      <c r="D162" s="14" t="s">
        <v>96</v>
      </c>
      <c r="E162" s="14" t="s">
        <v>133</v>
      </c>
      <c r="F162" s="14" t="s">
        <v>134</v>
      </c>
      <c r="G162" s="15">
        <v>9083334371</v>
      </c>
      <c r="H162" s="13">
        <v>21</v>
      </c>
    </row>
    <row r="163" spans="1:8" x14ac:dyDescent="0.25">
      <c r="A163" s="14" t="s">
        <v>433</v>
      </c>
      <c r="B163" s="14" t="s">
        <v>564</v>
      </c>
      <c r="C163" s="14" t="s">
        <v>501</v>
      </c>
      <c r="D163" s="14" t="s">
        <v>96</v>
      </c>
      <c r="E163" s="14" t="s">
        <v>133</v>
      </c>
      <c r="F163" s="14" t="s">
        <v>134</v>
      </c>
      <c r="G163" s="15">
        <v>9083334371</v>
      </c>
      <c r="H163" s="13">
        <v>10</v>
      </c>
    </row>
    <row r="164" spans="1:8" x14ac:dyDescent="0.25">
      <c r="A164" s="14" t="s">
        <v>132</v>
      </c>
      <c r="B164" s="14" t="s">
        <v>562</v>
      </c>
      <c r="C164" s="14" t="s">
        <v>507</v>
      </c>
      <c r="D164" s="14" t="s">
        <v>96</v>
      </c>
      <c r="E164" s="14" t="s">
        <v>133</v>
      </c>
      <c r="F164" s="14" t="s">
        <v>134</v>
      </c>
      <c r="G164" s="15">
        <v>9083334371</v>
      </c>
      <c r="H164" s="13">
        <v>11</v>
      </c>
    </row>
    <row r="165" spans="1:8" x14ac:dyDescent="0.25">
      <c r="A165" s="14" t="s">
        <v>636</v>
      </c>
      <c r="B165" s="14" t="s">
        <v>560</v>
      </c>
      <c r="C165" s="14" t="s">
        <v>503</v>
      </c>
      <c r="D165" s="14" t="s">
        <v>461</v>
      </c>
      <c r="E165" s="14" t="s">
        <v>463</v>
      </c>
      <c r="F165" s="14" t="s">
        <v>464</v>
      </c>
      <c r="G165" s="15">
        <v>9087041303</v>
      </c>
      <c r="H165" s="13"/>
    </row>
    <row r="166" spans="1:8" x14ac:dyDescent="0.25">
      <c r="A166" s="14" t="s">
        <v>462</v>
      </c>
      <c r="B166" s="14" t="s">
        <v>560</v>
      </c>
      <c r="C166" s="14" t="s">
        <v>503</v>
      </c>
      <c r="D166" s="14" t="s">
        <v>461</v>
      </c>
      <c r="E166" s="14" t="s">
        <v>463</v>
      </c>
      <c r="F166" s="14" t="s">
        <v>464</v>
      </c>
      <c r="G166" s="15">
        <v>9087041303</v>
      </c>
      <c r="H166" s="13">
        <v>2</v>
      </c>
    </row>
    <row r="167" spans="1:8" x14ac:dyDescent="0.25">
      <c r="A167" s="14" t="s">
        <v>465</v>
      </c>
      <c r="B167" s="14" t="s">
        <v>560</v>
      </c>
      <c r="C167" s="14" t="s">
        <v>503</v>
      </c>
      <c r="D167" s="14" t="s">
        <v>159</v>
      </c>
      <c r="E167" s="14" t="s">
        <v>161</v>
      </c>
      <c r="F167" s="14" t="s">
        <v>162</v>
      </c>
      <c r="G167" s="15">
        <v>9083710818</v>
      </c>
      <c r="H167" s="13">
        <v>8</v>
      </c>
    </row>
    <row r="168" spans="1:8" x14ac:dyDescent="0.25">
      <c r="A168" s="14" t="s">
        <v>597</v>
      </c>
      <c r="B168" s="14" t="s">
        <v>560</v>
      </c>
      <c r="C168" s="14" t="s">
        <v>503</v>
      </c>
      <c r="D168" s="14" t="s">
        <v>159</v>
      </c>
      <c r="E168" s="14" t="s">
        <v>161</v>
      </c>
      <c r="F168" s="14" t="s">
        <v>162</v>
      </c>
      <c r="G168" s="15">
        <v>9083710818</v>
      </c>
      <c r="H168" s="13">
        <v>8</v>
      </c>
    </row>
    <row r="169" spans="1:8" x14ac:dyDescent="0.25">
      <c r="A169" s="14" t="s">
        <v>160</v>
      </c>
      <c r="B169" s="14" t="s">
        <v>566</v>
      </c>
      <c r="C169" s="14" t="s">
        <v>506</v>
      </c>
      <c r="D169" s="14" t="s">
        <v>159</v>
      </c>
      <c r="E169" s="14" t="s">
        <v>161</v>
      </c>
      <c r="F169" s="14" t="s">
        <v>162</v>
      </c>
      <c r="G169" s="15">
        <v>9083710818</v>
      </c>
      <c r="H169" s="13">
        <v>13</v>
      </c>
    </row>
    <row r="170" spans="1:8" x14ac:dyDescent="0.25">
      <c r="A170" s="14" t="s">
        <v>93</v>
      </c>
      <c r="B170" s="14" t="s">
        <v>569</v>
      </c>
      <c r="C170" s="14" t="s">
        <v>510</v>
      </c>
      <c r="D170" s="14" t="s">
        <v>92</v>
      </c>
      <c r="E170" s="14" t="s">
        <v>94</v>
      </c>
      <c r="F170" s="14" t="s">
        <v>95</v>
      </c>
      <c r="G170" s="15">
        <v>9082554039</v>
      </c>
      <c r="H170" s="13">
        <v>35</v>
      </c>
    </row>
    <row r="171" spans="1:8" x14ac:dyDescent="0.25">
      <c r="A171" s="14" t="s">
        <v>362</v>
      </c>
      <c r="B171" s="14" t="s">
        <v>565</v>
      </c>
      <c r="C171" s="14" t="s">
        <v>504</v>
      </c>
      <c r="D171" s="14" t="s">
        <v>361</v>
      </c>
      <c r="E171" s="14" t="s">
        <v>363</v>
      </c>
      <c r="F171" s="14" t="s">
        <v>364</v>
      </c>
      <c r="G171" s="15">
        <v>9083693878</v>
      </c>
      <c r="H171" s="13"/>
    </row>
    <row r="172" spans="1:8" x14ac:dyDescent="0.25">
      <c r="A172" s="14" t="s">
        <v>575</v>
      </c>
      <c r="B172" s="14" t="s">
        <v>565</v>
      </c>
      <c r="C172" s="14" t="s">
        <v>504</v>
      </c>
      <c r="D172" s="14" t="s">
        <v>361</v>
      </c>
      <c r="E172" s="14" t="s">
        <v>363</v>
      </c>
      <c r="F172" s="14" t="s">
        <v>364</v>
      </c>
      <c r="G172" s="15">
        <v>9083693878</v>
      </c>
      <c r="H172" s="13"/>
    </row>
    <row r="173" spans="1:8" x14ac:dyDescent="0.25">
      <c r="A173" s="14" t="s">
        <v>249</v>
      </c>
      <c r="B173" s="14" t="s">
        <v>561</v>
      </c>
      <c r="C173" s="14" t="s">
        <v>505</v>
      </c>
      <c r="D173" s="14" t="s">
        <v>248</v>
      </c>
      <c r="E173" s="14" t="s">
        <v>250</v>
      </c>
      <c r="G173" s="15">
        <v>9085750276</v>
      </c>
      <c r="H173" s="13"/>
    </row>
    <row r="174" spans="1:8" x14ac:dyDescent="0.25">
      <c r="A174" s="14" t="s">
        <v>164</v>
      </c>
      <c r="B174" s="14" t="s">
        <v>566</v>
      </c>
      <c r="C174" s="14" t="s">
        <v>506</v>
      </c>
      <c r="D174" s="14" t="s">
        <v>163</v>
      </c>
      <c r="E174" s="14" t="s">
        <v>165</v>
      </c>
      <c r="F174" s="14" t="s">
        <v>166</v>
      </c>
      <c r="G174" s="15">
        <v>9087079707</v>
      </c>
      <c r="H174" s="13">
        <v>5</v>
      </c>
    </row>
    <row r="175" spans="1:8" x14ac:dyDescent="0.25">
      <c r="A175" s="14" t="s">
        <v>215</v>
      </c>
      <c r="B175" s="14" t="s">
        <v>568</v>
      </c>
      <c r="C175" s="14" t="s">
        <v>509</v>
      </c>
      <c r="D175" s="14" t="s">
        <v>214</v>
      </c>
      <c r="E175" s="14" t="s">
        <v>216</v>
      </c>
      <c r="G175" s="15">
        <v>9082185643</v>
      </c>
      <c r="H175" s="13">
        <v>8</v>
      </c>
    </row>
    <row r="176" spans="1:8" x14ac:dyDescent="0.25">
      <c r="A176" s="14" t="s">
        <v>324</v>
      </c>
      <c r="B176" s="14" t="s">
        <v>570</v>
      </c>
      <c r="C176" s="14" t="s">
        <v>511</v>
      </c>
      <c r="D176" s="14" t="s">
        <v>167</v>
      </c>
      <c r="E176" s="14" t="s">
        <v>169</v>
      </c>
      <c r="G176" s="15">
        <v>9083691931</v>
      </c>
      <c r="H176" s="13">
        <v>6</v>
      </c>
    </row>
    <row r="177" spans="1:8" x14ac:dyDescent="0.25">
      <c r="A177" s="14" t="s">
        <v>168</v>
      </c>
      <c r="B177" s="14" t="s">
        <v>566</v>
      </c>
      <c r="C177" s="14" t="s">
        <v>506</v>
      </c>
      <c r="D177" s="14" t="s">
        <v>167</v>
      </c>
      <c r="E177" s="14" t="s">
        <v>169</v>
      </c>
      <c r="G177" s="15">
        <v>9083691931</v>
      </c>
      <c r="H177" s="13">
        <v>34</v>
      </c>
    </row>
    <row r="178" spans="1:8" x14ac:dyDescent="0.25">
      <c r="A178" s="14" t="s">
        <v>467</v>
      </c>
      <c r="B178" s="14" t="s">
        <v>560</v>
      </c>
      <c r="C178" s="14" t="s">
        <v>503</v>
      </c>
      <c r="D178" s="14" t="s">
        <v>466</v>
      </c>
      <c r="E178" s="14" t="s">
        <v>468</v>
      </c>
      <c r="G178" s="15">
        <v>9087040973</v>
      </c>
      <c r="H178" s="13">
        <v>4</v>
      </c>
    </row>
    <row r="179" spans="1:8" x14ac:dyDescent="0.25">
      <c r="A179" s="14" t="s">
        <v>576</v>
      </c>
      <c r="B179" s="14" t="s">
        <v>565</v>
      </c>
      <c r="C179" s="14" t="s">
        <v>504</v>
      </c>
      <c r="D179" s="14" t="s">
        <v>135</v>
      </c>
      <c r="E179" s="14" t="s">
        <v>366</v>
      </c>
      <c r="G179" s="15">
        <v>9082311798</v>
      </c>
      <c r="H179" s="13"/>
    </row>
    <row r="180" spans="1:8" x14ac:dyDescent="0.25">
      <c r="A180" s="14" t="s">
        <v>136</v>
      </c>
      <c r="B180" s="14" t="s">
        <v>562</v>
      </c>
      <c r="C180" s="14" t="s">
        <v>507</v>
      </c>
      <c r="D180" s="14" t="s">
        <v>135</v>
      </c>
      <c r="E180" s="14" t="s">
        <v>137</v>
      </c>
      <c r="G180" s="15">
        <v>9087270749</v>
      </c>
      <c r="H180" s="13">
        <v>8</v>
      </c>
    </row>
    <row r="181" spans="1:8" x14ac:dyDescent="0.25">
      <c r="A181" s="14" t="s">
        <v>365</v>
      </c>
      <c r="B181" s="14" t="s">
        <v>565</v>
      </c>
      <c r="C181" s="14" t="s">
        <v>504</v>
      </c>
      <c r="D181" s="14" t="s">
        <v>135</v>
      </c>
      <c r="E181" s="14" t="s">
        <v>366</v>
      </c>
      <c r="G181" s="15">
        <v>9082311798</v>
      </c>
      <c r="H181" s="13"/>
    </row>
    <row r="182" spans="1:8" x14ac:dyDescent="0.25">
      <c r="A182" s="14" t="s">
        <v>367</v>
      </c>
      <c r="B182" s="14" t="s">
        <v>565</v>
      </c>
      <c r="C182" s="14" t="s">
        <v>504</v>
      </c>
      <c r="D182" s="14" t="s">
        <v>135</v>
      </c>
      <c r="E182" s="14" t="s">
        <v>368</v>
      </c>
      <c r="F182" s="14" t="s">
        <v>369</v>
      </c>
      <c r="G182" s="15">
        <v>9085261401</v>
      </c>
      <c r="H182" s="13"/>
    </row>
    <row r="183" spans="1:8" x14ac:dyDescent="0.25">
      <c r="A183" s="14" t="s">
        <v>469</v>
      </c>
      <c r="B183" s="14" t="s">
        <v>560</v>
      </c>
      <c r="C183" s="14" t="s">
        <v>503</v>
      </c>
      <c r="D183" s="14" t="s">
        <v>135</v>
      </c>
      <c r="E183" s="14" t="s">
        <v>470</v>
      </c>
      <c r="G183" s="15">
        <v>9085754012</v>
      </c>
      <c r="H183" s="13">
        <v>25</v>
      </c>
    </row>
    <row r="184" spans="1:8" x14ac:dyDescent="0.25">
      <c r="A184" s="14" t="s">
        <v>598</v>
      </c>
      <c r="B184" s="14" t="s">
        <v>559</v>
      </c>
      <c r="C184" s="14" t="s">
        <v>500</v>
      </c>
      <c r="D184" s="14" t="s">
        <v>44</v>
      </c>
      <c r="E184" s="14" t="s">
        <v>46</v>
      </c>
      <c r="F184" s="14" t="s">
        <v>47</v>
      </c>
      <c r="G184" s="15">
        <v>9082311025</v>
      </c>
      <c r="H184" s="13">
        <v>18</v>
      </c>
    </row>
    <row r="185" spans="1:8" x14ac:dyDescent="0.25">
      <c r="A185" s="14" t="s">
        <v>45</v>
      </c>
      <c r="B185" s="14" t="s">
        <v>559</v>
      </c>
      <c r="C185" s="14" t="s">
        <v>500</v>
      </c>
      <c r="D185" s="14" t="s">
        <v>44</v>
      </c>
      <c r="E185" s="14" t="s">
        <v>46</v>
      </c>
      <c r="F185" s="14" t="s">
        <v>47</v>
      </c>
      <c r="G185" s="15">
        <v>9082311025</v>
      </c>
      <c r="H185" s="13">
        <v>18</v>
      </c>
    </row>
    <row r="186" spans="1:8" x14ac:dyDescent="0.25">
      <c r="A186" s="14" t="s">
        <v>326</v>
      </c>
      <c r="B186" s="14" t="s">
        <v>570</v>
      </c>
      <c r="C186" s="14" t="s">
        <v>511</v>
      </c>
      <c r="D186" s="14" t="s">
        <v>325</v>
      </c>
      <c r="E186" s="14" t="s">
        <v>327</v>
      </c>
      <c r="F186" s="14" t="s">
        <v>328</v>
      </c>
      <c r="G186" s="15">
        <v>9085959853</v>
      </c>
      <c r="H186" s="13">
        <v>8</v>
      </c>
    </row>
    <row r="187" spans="1:8" x14ac:dyDescent="0.25">
      <c r="A187" s="14" t="s">
        <v>490</v>
      </c>
      <c r="B187" s="14" t="s">
        <v>567</v>
      </c>
      <c r="C187" s="14" t="s">
        <v>508</v>
      </c>
      <c r="D187" s="14" t="s">
        <v>489</v>
      </c>
      <c r="E187" s="14" t="s">
        <v>491</v>
      </c>
      <c r="F187" s="14" t="s">
        <v>492</v>
      </c>
      <c r="G187" s="15">
        <v>9087071404</v>
      </c>
      <c r="H187" s="13">
        <v>21</v>
      </c>
    </row>
    <row r="188" spans="1:8" x14ac:dyDescent="0.25">
      <c r="A188" s="14" t="s">
        <v>370</v>
      </c>
      <c r="B188" s="14" t="s">
        <v>565</v>
      </c>
      <c r="C188" s="14" t="s">
        <v>504</v>
      </c>
      <c r="D188" s="14" t="s">
        <v>332</v>
      </c>
      <c r="E188" s="14" t="s">
        <v>371</v>
      </c>
      <c r="F188" s="14" t="s">
        <v>372</v>
      </c>
      <c r="G188" s="15">
        <v>9083711442</v>
      </c>
      <c r="H188" s="13"/>
    </row>
    <row r="189" spans="1:8" x14ac:dyDescent="0.25">
      <c r="A189" s="14" t="s">
        <v>504</v>
      </c>
      <c r="B189" s="14" t="s">
        <v>565</v>
      </c>
      <c r="C189" s="14" t="s">
        <v>504</v>
      </c>
      <c r="D189" s="14" t="s">
        <v>332</v>
      </c>
      <c r="E189" s="14" t="s">
        <v>371</v>
      </c>
      <c r="F189" s="14" t="s">
        <v>372</v>
      </c>
      <c r="G189" s="15">
        <v>9083711442</v>
      </c>
      <c r="H189" s="13"/>
    </row>
    <row r="190" spans="1:8" x14ac:dyDescent="0.25">
      <c r="A190" s="14" t="s">
        <v>599</v>
      </c>
      <c r="B190" s="14" t="s">
        <v>559</v>
      </c>
      <c r="C190" s="14" t="s">
        <v>500</v>
      </c>
      <c r="D190" s="14" t="s">
        <v>48</v>
      </c>
      <c r="E190" s="14" t="s">
        <v>50</v>
      </c>
      <c r="F190" s="14" t="s">
        <v>51</v>
      </c>
      <c r="G190" s="15">
        <v>9083368135</v>
      </c>
      <c r="H190" s="13">
        <v>3</v>
      </c>
    </row>
    <row r="191" spans="1:8" x14ac:dyDescent="0.25">
      <c r="A191" s="14" t="s">
        <v>49</v>
      </c>
      <c r="B191" s="14" t="s">
        <v>559</v>
      </c>
      <c r="C191" s="14" t="s">
        <v>500</v>
      </c>
      <c r="D191" s="14" t="s">
        <v>48</v>
      </c>
      <c r="E191" s="14" t="s">
        <v>50</v>
      </c>
      <c r="F191" s="14" t="s">
        <v>51</v>
      </c>
      <c r="G191" s="15">
        <v>9083368135</v>
      </c>
      <c r="H191" s="13">
        <v>3</v>
      </c>
    </row>
    <row r="192" spans="1:8" x14ac:dyDescent="0.25">
      <c r="A192" s="14" t="s">
        <v>330</v>
      </c>
      <c r="B192" s="14" t="s">
        <v>570</v>
      </c>
      <c r="C192" s="14" t="s">
        <v>511</v>
      </c>
      <c r="D192" s="14" t="s">
        <v>329</v>
      </c>
      <c r="E192" s="14" t="s">
        <v>331</v>
      </c>
      <c r="G192" s="15">
        <v>9082520291</v>
      </c>
      <c r="H192" s="13">
        <v>3</v>
      </c>
    </row>
    <row r="193" spans="1:8" x14ac:dyDescent="0.25">
      <c r="A193" s="14" t="s">
        <v>600</v>
      </c>
      <c r="B193" s="14" t="s">
        <v>571</v>
      </c>
      <c r="C193" s="14" t="s">
        <v>502</v>
      </c>
      <c r="D193" s="14" t="s">
        <v>281</v>
      </c>
      <c r="E193" s="14" t="s">
        <v>283</v>
      </c>
      <c r="G193" s="15">
        <v>9085758261</v>
      </c>
      <c r="H193" s="13"/>
    </row>
    <row r="194" spans="1:8" x14ac:dyDescent="0.25">
      <c r="A194" s="14" t="s">
        <v>282</v>
      </c>
      <c r="B194" s="14" t="s">
        <v>571</v>
      </c>
      <c r="C194" s="14" t="s">
        <v>502</v>
      </c>
      <c r="D194" s="14" t="s">
        <v>281</v>
      </c>
      <c r="E194" s="14" t="s">
        <v>283</v>
      </c>
      <c r="G194" s="15">
        <v>9085758261</v>
      </c>
      <c r="H194" s="13"/>
    </row>
    <row r="195" spans="1:8" x14ac:dyDescent="0.25">
      <c r="A195" s="14" t="s">
        <v>630</v>
      </c>
      <c r="B195" s="14" t="s">
        <v>563</v>
      </c>
      <c r="C195" s="14" t="s">
        <v>512</v>
      </c>
      <c r="D195" s="14" t="s">
        <v>628</v>
      </c>
      <c r="E195" s="14" t="s">
        <v>629</v>
      </c>
      <c r="G195" s="15">
        <v>7328870407</v>
      </c>
      <c r="H195" s="13">
        <v>44</v>
      </c>
    </row>
    <row r="196" spans="1:8" x14ac:dyDescent="0.25">
      <c r="A196" s="14" t="s">
        <v>627</v>
      </c>
      <c r="B196" s="14" t="s">
        <v>563</v>
      </c>
      <c r="C196" s="14" t="s">
        <v>512</v>
      </c>
      <c r="D196" s="14" t="s">
        <v>628</v>
      </c>
      <c r="E196" s="14" t="s">
        <v>629</v>
      </c>
      <c r="G196" s="15">
        <v>7328870407</v>
      </c>
      <c r="H196" s="13">
        <v>13</v>
      </c>
    </row>
    <row r="197" spans="1:8" x14ac:dyDescent="0.25">
      <c r="A197" s="14" t="s">
        <v>171</v>
      </c>
      <c r="B197" s="14" t="s">
        <v>566</v>
      </c>
      <c r="C197" s="14" t="s">
        <v>506</v>
      </c>
      <c r="D197" s="14" t="s">
        <v>170</v>
      </c>
      <c r="E197" s="14" t="s">
        <v>172</v>
      </c>
      <c r="G197" s="15">
        <v>9082536746</v>
      </c>
      <c r="H197" s="13">
        <v>7</v>
      </c>
    </row>
    <row r="198" spans="1:8" x14ac:dyDescent="0.25">
      <c r="A198" s="14" t="s">
        <v>505</v>
      </c>
      <c r="B198" s="14" t="s">
        <v>561</v>
      </c>
      <c r="C198" s="14" t="s">
        <v>505</v>
      </c>
      <c r="D198" s="14" t="s">
        <v>217</v>
      </c>
      <c r="E198" s="14" t="s">
        <v>252</v>
      </c>
      <c r="G198" s="15">
        <v>9082031888</v>
      </c>
      <c r="H198" s="13"/>
    </row>
    <row r="199" spans="1:8" x14ac:dyDescent="0.25">
      <c r="A199" s="14" t="s">
        <v>251</v>
      </c>
      <c r="B199" s="14" t="s">
        <v>561</v>
      </c>
      <c r="C199" s="14" t="s">
        <v>505</v>
      </c>
      <c r="D199" s="14" t="s">
        <v>217</v>
      </c>
      <c r="E199" s="14" t="s">
        <v>252</v>
      </c>
      <c r="G199" s="15">
        <v>9082031888</v>
      </c>
      <c r="H199" s="13"/>
    </row>
    <row r="200" spans="1:8" x14ac:dyDescent="0.25">
      <c r="A200" s="14" t="s">
        <v>434</v>
      </c>
      <c r="B200" s="14" t="s">
        <v>564</v>
      </c>
      <c r="C200" s="14" t="s">
        <v>501</v>
      </c>
      <c r="D200" s="14" t="s">
        <v>173</v>
      </c>
      <c r="E200" s="14" t="s">
        <v>175</v>
      </c>
      <c r="F200" s="14" t="s">
        <v>176</v>
      </c>
      <c r="G200" s="15">
        <v>9084826967</v>
      </c>
      <c r="H200" s="13">
        <v>24</v>
      </c>
    </row>
    <row r="201" spans="1:8" x14ac:dyDescent="0.25">
      <c r="A201" s="14" t="s">
        <v>174</v>
      </c>
      <c r="B201" s="14" t="s">
        <v>566</v>
      </c>
      <c r="C201" s="14" t="s">
        <v>506</v>
      </c>
      <c r="D201" s="14" t="s">
        <v>173</v>
      </c>
      <c r="E201" s="14" t="s">
        <v>175</v>
      </c>
      <c r="F201" s="14" t="s">
        <v>176</v>
      </c>
      <c r="G201" s="15">
        <v>9084826967</v>
      </c>
      <c r="H201" s="13">
        <v>14</v>
      </c>
    </row>
    <row r="202" spans="1:8" x14ac:dyDescent="0.25">
      <c r="A202" s="14" t="s">
        <v>493</v>
      </c>
      <c r="B202" s="14" t="s">
        <v>567</v>
      </c>
      <c r="C202" s="14" t="s">
        <v>508</v>
      </c>
      <c r="D202" s="14" t="s">
        <v>173</v>
      </c>
      <c r="E202" s="14" t="s">
        <v>175</v>
      </c>
      <c r="F202" s="14" t="s">
        <v>176</v>
      </c>
      <c r="G202" s="15">
        <v>9084826967</v>
      </c>
      <c r="H202" s="13">
        <v>25</v>
      </c>
    </row>
    <row r="203" spans="1:8" x14ac:dyDescent="0.25">
      <c r="A203" s="14" t="s">
        <v>508</v>
      </c>
      <c r="B203" s="14" t="s">
        <v>567</v>
      </c>
      <c r="C203" s="14" t="s">
        <v>508</v>
      </c>
      <c r="D203" s="14" t="s">
        <v>173</v>
      </c>
      <c r="E203" s="14" t="s">
        <v>175</v>
      </c>
      <c r="F203" s="14" t="s">
        <v>176</v>
      </c>
      <c r="G203" s="15">
        <v>9084826967</v>
      </c>
      <c r="H203" s="13">
        <v>25</v>
      </c>
    </row>
    <row r="204" spans="1:8" x14ac:dyDescent="0.25">
      <c r="A204" s="14" t="s">
        <v>601</v>
      </c>
      <c r="B204" s="14" t="s">
        <v>567</v>
      </c>
      <c r="C204" s="14" t="s">
        <v>508</v>
      </c>
      <c r="D204" s="14" t="s">
        <v>494</v>
      </c>
      <c r="E204" s="14" t="s">
        <v>496</v>
      </c>
      <c r="F204" s="14" t="s">
        <v>497</v>
      </c>
      <c r="G204" s="15">
        <v>9087074946</v>
      </c>
      <c r="H204" s="13">
        <v>13</v>
      </c>
    </row>
    <row r="205" spans="1:8" x14ac:dyDescent="0.25">
      <c r="A205" s="14" t="s">
        <v>495</v>
      </c>
      <c r="B205" s="14" t="s">
        <v>567</v>
      </c>
      <c r="C205" s="14" t="s">
        <v>508</v>
      </c>
      <c r="D205" s="14" t="s">
        <v>494</v>
      </c>
      <c r="E205" s="14" t="s">
        <v>496</v>
      </c>
      <c r="F205" s="14" t="s">
        <v>497</v>
      </c>
      <c r="G205" s="15">
        <v>9087074946</v>
      </c>
      <c r="H205" s="13">
        <v>13</v>
      </c>
    </row>
    <row r="206" spans="1:8" x14ac:dyDescent="0.25">
      <c r="A206" s="14" t="s">
        <v>502</v>
      </c>
      <c r="B206" s="14" t="s">
        <v>571</v>
      </c>
      <c r="C206" s="14" t="s">
        <v>502</v>
      </c>
      <c r="D206" s="14" t="s">
        <v>253</v>
      </c>
      <c r="E206" s="14" t="s">
        <v>285</v>
      </c>
      <c r="G206" s="15">
        <v>9085260922</v>
      </c>
      <c r="H206" s="13"/>
    </row>
    <row r="207" spans="1:8" x14ac:dyDescent="0.25">
      <c r="A207" s="14" t="s">
        <v>284</v>
      </c>
      <c r="B207" s="14" t="s">
        <v>571</v>
      </c>
      <c r="C207" s="14" t="s">
        <v>502</v>
      </c>
      <c r="D207" s="14" t="s">
        <v>253</v>
      </c>
      <c r="E207" s="14" t="s">
        <v>285</v>
      </c>
      <c r="G207" s="15">
        <v>9085260922</v>
      </c>
      <c r="H207" s="13"/>
    </row>
    <row r="208" spans="1:8" x14ac:dyDescent="0.25">
      <c r="A208" s="14" t="s">
        <v>498</v>
      </c>
      <c r="B208" s="14" t="s">
        <v>567</v>
      </c>
      <c r="C208" s="14" t="s">
        <v>508</v>
      </c>
      <c r="D208" s="14" t="s">
        <v>177</v>
      </c>
      <c r="E208" s="14" t="s">
        <v>179</v>
      </c>
      <c r="F208" s="14" t="s">
        <v>180</v>
      </c>
      <c r="G208" s="15">
        <v>9083807269</v>
      </c>
      <c r="H208" s="13">
        <v>26</v>
      </c>
    </row>
    <row r="209" spans="1:8" x14ac:dyDescent="0.25">
      <c r="A209" s="14" t="s">
        <v>400</v>
      </c>
      <c r="B209" s="14" t="s">
        <v>563</v>
      </c>
      <c r="C209" s="14" t="s">
        <v>512</v>
      </c>
      <c r="D209" s="14" t="s">
        <v>177</v>
      </c>
      <c r="E209" s="14" t="s">
        <v>179</v>
      </c>
      <c r="F209" s="14" t="s">
        <v>180</v>
      </c>
      <c r="G209" s="15">
        <v>9083807269</v>
      </c>
      <c r="H209" s="13">
        <v>10</v>
      </c>
    </row>
    <row r="210" spans="1:8" x14ac:dyDescent="0.25">
      <c r="A210" s="14" t="s">
        <v>178</v>
      </c>
      <c r="B210" s="14" t="s">
        <v>566</v>
      </c>
      <c r="C210" s="14" t="s">
        <v>506</v>
      </c>
      <c r="D210" s="14" t="s">
        <v>177</v>
      </c>
      <c r="E210" s="14" t="s">
        <v>179</v>
      </c>
      <c r="F210" s="14" t="s">
        <v>180</v>
      </c>
      <c r="G210" s="15">
        <v>9083807269</v>
      </c>
      <c r="H210" s="13">
        <v>3</v>
      </c>
    </row>
    <row r="211" spans="1:8" x14ac:dyDescent="0.25">
      <c r="A211" s="14" t="s">
        <v>287</v>
      </c>
      <c r="B211" s="14" t="s">
        <v>571</v>
      </c>
      <c r="C211" s="14" t="s">
        <v>502</v>
      </c>
      <c r="D211" s="14" t="s">
        <v>286</v>
      </c>
      <c r="E211" s="14" t="s">
        <v>288</v>
      </c>
      <c r="G211" s="15">
        <v>9087070288</v>
      </c>
      <c r="H211" s="13"/>
    </row>
    <row r="212" spans="1:8" x14ac:dyDescent="0.25">
      <c r="A212" s="14" t="s">
        <v>402</v>
      </c>
      <c r="B212" s="14" t="s">
        <v>563</v>
      </c>
      <c r="C212" s="14" t="s">
        <v>512</v>
      </c>
      <c r="D212" s="14" t="s">
        <v>401</v>
      </c>
      <c r="E212" s="14" t="s">
        <v>403</v>
      </c>
      <c r="F212" s="14" t="s">
        <v>404</v>
      </c>
      <c r="G212" s="15">
        <v>9087227773</v>
      </c>
      <c r="H212" s="13">
        <v>1</v>
      </c>
    </row>
    <row r="213" spans="1:8" x14ac:dyDescent="0.25">
      <c r="A213" s="14" t="s">
        <v>53</v>
      </c>
      <c r="B213" s="14" t="s">
        <v>559</v>
      </c>
      <c r="C213" s="14" t="s">
        <v>500</v>
      </c>
      <c r="D213" s="14" t="s">
        <v>52</v>
      </c>
      <c r="E213" s="14" t="s">
        <v>54</v>
      </c>
      <c r="F213" s="14" t="s">
        <v>55</v>
      </c>
      <c r="G213" s="15">
        <v>9082554137</v>
      </c>
      <c r="H213" s="13">
        <v>82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0" sqref="C10"/>
    </sheetView>
  </sheetViews>
  <sheetFormatPr defaultRowHeight="12.75" x14ac:dyDescent="0.2"/>
  <cols>
    <col min="1" max="1" width="37.140625" style="1" customWidth="1"/>
    <col min="2" max="2" width="9.7109375" style="2" customWidth="1"/>
    <col min="3" max="3" width="51.7109375" style="1" customWidth="1"/>
    <col min="4" max="4" width="5.42578125" style="1" customWidth="1"/>
    <col min="5" max="5" width="66" style="1" customWidth="1"/>
    <col min="6" max="6" width="9.7109375" style="2" customWidth="1"/>
    <col min="7" max="7" width="30.5703125" style="1" customWidth="1"/>
    <col min="8" max="16384" width="9.140625" style="1"/>
  </cols>
  <sheetData>
    <row r="1" spans="1:7" x14ac:dyDescent="0.2">
      <c r="A1" s="1" t="s">
        <v>0</v>
      </c>
      <c r="B1" s="2" t="s">
        <v>1</v>
      </c>
      <c r="C1" s="1" t="s">
        <v>534</v>
      </c>
      <c r="E1" s="3" t="s">
        <v>0</v>
      </c>
      <c r="F1" s="4" t="s">
        <v>1</v>
      </c>
      <c r="G1" s="56" t="s">
        <v>534</v>
      </c>
    </row>
    <row r="2" spans="1:7" x14ac:dyDescent="0.2">
      <c r="A2" s="28"/>
      <c r="B2" s="29"/>
      <c r="E2" s="3"/>
      <c r="F2" s="4"/>
      <c r="G2" s="7"/>
    </row>
    <row r="3" spans="1:7" x14ac:dyDescent="0.2">
      <c r="A3" s="1" t="s">
        <v>535</v>
      </c>
      <c r="B3" s="2">
        <v>62</v>
      </c>
      <c r="C3" s="1" t="s">
        <v>606</v>
      </c>
      <c r="E3" s="5" t="s">
        <v>540</v>
      </c>
      <c r="F3" s="6">
        <v>47</v>
      </c>
      <c r="G3" s="7" t="s">
        <v>607</v>
      </c>
    </row>
    <row r="4" spans="1:7" x14ac:dyDescent="0.2">
      <c r="A4" s="1" t="s">
        <v>536</v>
      </c>
      <c r="B4" s="2">
        <v>31</v>
      </c>
      <c r="C4" s="1" t="s">
        <v>635</v>
      </c>
      <c r="E4" s="5" t="s">
        <v>541</v>
      </c>
      <c r="F4" s="8">
        <v>52</v>
      </c>
      <c r="G4" s="7" t="s">
        <v>605</v>
      </c>
    </row>
    <row r="5" spans="1:7" x14ac:dyDescent="0.2">
      <c r="A5" s="1" t="s">
        <v>537</v>
      </c>
      <c r="B5" s="2">
        <v>19</v>
      </c>
      <c r="C5" s="1" t="s">
        <v>606</v>
      </c>
      <c r="E5" s="5" t="s">
        <v>542</v>
      </c>
      <c r="F5" s="8">
        <v>40</v>
      </c>
      <c r="G5" s="7" t="s">
        <v>608</v>
      </c>
    </row>
    <row r="6" spans="1:7" x14ac:dyDescent="0.2">
      <c r="A6" s="1" t="s">
        <v>517</v>
      </c>
      <c r="B6" s="2">
        <v>3.5</v>
      </c>
      <c r="C6" s="1" t="s">
        <v>612</v>
      </c>
      <c r="E6" s="7" t="s">
        <v>603</v>
      </c>
      <c r="F6" s="8">
        <v>46</v>
      </c>
      <c r="G6" s="7" t="s">
        <v>609</v>
      </c>
    </row>
    <row r="7" spans="1:7" x14ac:dyDescent="0.2">
      <c r="A7" s="1" t="s">
        <v>2</v>
      </c>
      <c r="B7" s="2">
        <v>4.5</v>
      </c>
      <c r="C7" s="1" t="s">
        <v>538</v>
      </c>
      <c r="E7" s="7" t="s">
        <v>604</v>
      </c>
      <c r="F7" s="8">
        <v>50</v>
      </c>
      <c r="G7" s="7" t="s">
        <v>610</v>
      </c>
    </row>
    <row r="8" spans="1:7" x14ac:dyDescent="0.2">
      <c r="A8" s="1" t="s">
        <v>539</v>
      </c>
      <c r="B8" s="2">
        <v>20</v>
      </c>
      <c r="C8" s="1" t="s">
        <v>613</v>
      </c>
      <c r="E8" s="7" t="s">
        <v>543</v>
      </c>
      <c r="F8" s="8">
        <v>32</v>
      </c>
      <c r="G8" s="7" t="s">
        <v>611</v>
      </c>
    </row>
    <row r="9" spans="1:7" x14ac:dyDescent="0.2">
      <c r="E9" s="7" t="s">
        <v>544</v>
      </c>
      <c r="F9" s="8">
        <v>34</v>
      </c>
      <c r="G9" s="7" t="s">
        <v>610</v>
      </c>
    </row>
    <row r="10" spans="1:7" x14ac:dyDescent="0.2">
      <c r="E10" s="7" t="s">
        <v>545</v>
      </c>
      <c r="F10" s="8">
        <v>25</v>
      </c>
      <c r="G10" s="7" t="s">
        <v>611</v>
      </c>
    </row>
    <row r="11" spans="1:7" x14ac:dyDescent="0.2">
      <c r="E11" s="7" t="s">
        <v>546</v>
      </c>
      <c r="F11" s="8">
        <v>28</v>
      </c>
      <c r="G11" s="7" t="s">
        <v>610</v>
      </c>
    </row>
    <row r="12" spans="1:7" x14ac:dyDescent="0.2">
      <c r="E12" s="7" t="s">
        <v>531</v>
      </c>
      <c r="F12" s="8">
        <v>85</v>
      </c>
      <c r="G12" s="7" t="s">
        <v>547</v>
      </c>
    </row>
    <row r="13" spans="1:7" x14ac:dyDescent="0.2">
      <c r="E13" s="7" t="s">
        <v>532</v>
      </c>
      <c r="F13" s="8">
        <v>100</v>
      </c>
      <c r="G13" s="7" t="s">
        <v>547</v>
      </c>
    </row>
    <row r="14" spans="1:7" x14ac:dyDescent="0.2">
      <c r="E14" s="7" t="s">
        <v>552</v>
      </c>
      <c r="F14" s="8">
        <v>50</v>
      </c>
      <c r="G14" s="7" t="s">
        <v>547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Uniform Order Form</vt:lpstr>
      <vt:lpstr>Spirit Wear Order Form</vt:lpstr>
      <vt:lpstr>Spirit Wear Flyer</vt:lpstr>
      <vt:lpstr>Rosters</vt:lpstr>
      <vt:lpstr>Inventory</vt:lpstr>
      <vt:lpstr>Players</vt:lpstr>
      <vt:lpstr>'Spirit Wear Flyer'!Print_Area</vt:lpstr>
      <vt:lpstr>'Spirit Wear Order Form'!Print_Area</vt:lpstr>
      <vt:lpstr>'Uniform Order Form'!Print_Area</vt:lpstr>
      <vt:lpstr>SWPieces</vt:lpstr>
      <vt:lpstr>UniPieces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DeAngelis, Lewis P</dc:creator>
  <cp:lastModifiedBy>DeAngelis, Lewis P</cp:lastModifiedBy>
  <cp:lastPrinted>2014-02-14T21:19:55Z</cp:lastPrinted>
  <dcterms:created xsi:type="dcterms:W3CDTF">2014-01-29T21:41:58Z</dcterms:created>
  <dcterms:modified xsi:type="dcterms:W3CDTF">2014-03-04T21:23:12Z</dcterms:modified>
</cp:coreProperties>
</file>