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010" windowWidth="21660" windowHeight="5070" firstSheet="1" activeTab="1"/>
  </bookViews>
  <sheets>
    <sheet name="MajorsEvals" sheetId="1" r:id="rId1"/>
    <sheet name="EvalTemplate" sheetId="9" r:id="rId2"/>
  </sheets>
  <calcPr calcId="125725"/>
</workbook>
</file>

<file path=xl/calcChain.xml><?xml version="1.0" encoding="utf-8"?>
<calcChain xmlns="http://schemas.openxmlformats.org/spreadsheetml/2006/main">
  <c r="AC19" i="9"/>
  <c r="AC18"/>
  <c r="AC17"/>
  <c r="AC16"/>
  <c r="AC15"/>
  <c r="AC14"/>
  <c r="AC13"/>
  <c r="AC12"/>
  <c r="AC11"/>
  <c r="AC10"/>
  <c r="AC9"/>
  <c r="AC8"/>
  <c r="AC7"/>
  <c r="AC6"/>
  <c r="AC5"/>
  <c r="AC4"/>
  <c r="AB19"/>
  <c r="AB18"/>
  <c r="AB17"/>
  <c r="AB16"/>
  <c r="AB15"/>
  <c r="AB14"/>
  <c r="AB13"/>
  <c r="AB12"/>
  <c r="AB11"/>
  <c r="AB10"/>
  <c r="AB9"/>
  <c r="AB8"/>
  <c r="AB7"/>
  <c r="AB6"/>
  <c r="AB5"/>
  <c r="AB4"/>
  <c r="Z19"/>
  <c r="Z18"/>
  <c r="Z17"/>
  <c r="Z16"/>
  <c r="Z15"/>
  <c r="Z14"/>
  <c r="Z13"/>
  <c r="Z12"/>
  <c r="Z11"/>
  <c r="Z10"/>
  <c r="Z9"/>
  <c r="Z8"/>
  <c r="Z7"/>
  <c r="Z6"/>
  <c r="Z5"/>
  <c r="Z4"/>
  <c r="S19"/>
  <c r="AA19" s="1"/>
  <c r="S18"/>
  <c r="AA18" s="1"/>
  <c r="S17"/>
  <c r="AA17" s="1"/>
  <c r="S16"/>
  <c r="AA16" s="1"/>
  <c r="S15"/>
  <c r="AA15" s="1"/>
  <c r="S14"/>
  <c r="AA14" s="1"/>
  <c r="S13"/>
  <c r="AA13" s="1"/>
  <c r="S12"/>
  <c r="AA12" s="1"/>
  <c r="S11"/>
  <c r="AA11" s="1"/>
  <c r="S10"/>
  <c r="AA10" s="1"/>
  <c r="S9"/>
  <c r="AA9" s="1"/>
  <c r="S8"/>
  <c r="AA8" s="1"/>
  <c r="S7"/>
  <c r="AA7" s="1"/>
  <c r="S6"/>
  <c r="AA6" s="1"/>
  <c r="S5"/>
  <c r="AA5" s="1"/>
  <c r="S4"/>
  <c r="K4" s="1"/>
  <c r="O19"/>
  <c r="O18"/>
  <c r="O17"/>
  <c r="O16"/>
  <c r="O15"/>
  <c r="O14"/>
  <c r="O13"/>
  <c r="O12"/>
  <c r="O11"/>
  <c r="O10"/>
  <c r="O9"/>
  <c r="O8"/>
  <c r="O7"/>
  <c r="O6"/>
  <c r="O5"/>
  <c r="O4"/>
  <c r="J19"/>
  <c r="J18"/>
  <c r="J17"/>
  <c r="J16"/>
  <c r="J15"/>
  <c r="J14"/>
  <c r="J13"/>
  <c r="J12"/>
  <c r="J11"/>
  <c r="J10"/>
  <c r="J9"/>
  <c r="J8"/>
  <c r="J7"/>
  <c r="J6"/>
  <c r="J5"/>
  <c r="J4"/>
  <c r="F19"/>
  <c r="F18"/>
  <c r="F17"/>
  <c r="F16"/>
  <c r="F15"/>
  <c r="F14"/>
  <c r="F13"/>
  <c r="F12"/>
  <c r="F11"/>
  <c r="F10"/>
  <c r="F9"/>
  <c r="F8"/>
  <c r="F7"/>
  <c r="F6"/>
  <c r="F5"/>
  <c r="F4"/>
  <c r="G4" i="1"/>
  <c r="AE93"/>
  <c r="AD93"/>
  <c r="AC93"/>
  <c r="AE95"/>
  <c r="AD95"/>
  <c r="AC95"/>
  <c r="AE96"/>
  <c r="AD96"/>
  <c r="AC96"/>
  <c r="AE79"/>
  <c r="AD79"/>
  <c r="AC79"/>
  <c r="AE80"/>
  <c r="AD80"/>
  <c r="AC80"/>
  <c r="AE87"/>
  <c r="AD87"/>
  <c r="AC87"/>
  <c r="AE68"/>
  <c r="AD68"/>
  <c r="AC68"/>
  <c r="AE69"/>
  <c r="AD69"/>
  <c r="AC69"/>
  <c r="AE70"/>
  <c r="AD70"/>
  <c r="AC70"/>
  <c r="AE71"/>
  <c r="AD71"/>
  <c r="AC71"/>
  <c r="AE72"/>
  <c r="AD72"/>
  <c r="AC72"/>
  <c r="AE75"/>
  <c r="AD75"/>
  <c r="AC75"/>
  <c r="AE63"/>
  <c r="AD63"/>
  <c r="AC63"/>
  <c r="AE65"/>
  <c r="AD65"/>
  <c r="AC65"/>
  <c r="AE66"/>
  <c r="AD66"/>
  <c r="AC66"/>
  <c r="AE59"/>
  <c r="AD59"/>
  <c r="AC59"/>
  <c r="AE50"/>
  <c r="AD50"/>
  <c r="AC50"/>
  <c r="AE52"/>
  <c r="AD52"/>
  <c r="AC52"/>
  <c r="AE54"/>
  <c r="AD54"/>
  <c r="AC54"/>
  <c r="AE55"/>
  <c r="AD55"/>
  <c r="AC55"/>
  <c r="AE34"/>
  <c r="AD34"/>
  <c r="AC34"/>
  <c r="AE35"/>
  <c r="AD35"/>
  <c r="AC35"/>
  <c r="AE36"/>
  <c r="AD36"/>
  <c r="AC36"/>
  <c r="AE38"/>
  <c r="AD38"/>
  <c r="AC38"/>
  <c r="AE39"/>
  <c r="AD39"/>
  <c r="AC39"/>
  <c r="AE31"/>
  <c r="AD31"/>
  <c r="AC31"/>
  <c r="AE25"/>
  <c r="AD25"/>
  <c r="AC25"/>
  <c r="AE27"/>
  <c r="AD27"/>
  <c r="AC27"/>
  <c r="AE26"/>
  <c r="AD26"/>
  <c r="AC26"/>
  <c r="AE28"/>
  <c r="AD28"/>
  <c r="AC28"/>
  <c r="AF29"/>
  <c r="AE16"/>
  <c r="AD16"/>
  <c r="AC16"/>
  <c r="AE17"/>
  <c r="AD17"/>
  <c r="AC17"/>
  <c r="AE19"/>
  <c r="AD19"/>
  <c r="AC19"/>
  <c r="AE22"/>
  <c r="AD22"/>
  <c r="AC22"/>
  <c r="AE12"/>
  <c r="AD12"/>
  <c r="AC12"/>
  <c r="AE13"/>
  <c r="AD13"/>
  <c r="AC13"/>
  <c r="AE14"/>
  <c r="AD14"/>
  <c r="AC14"/>
  <c r="AE8"/>
  <c r="AD8"/>
  <c r="AC8"/>
  <c r="AE4"/>
  <c r="AD4"/>
  <c r="AC4"/>
  <c r="X4"/>
  <c r="W4"/>
  <c r="V4"/>
  <c r="X8"/>
  <c r="W8"/>
  <c r="V8"/>
  <c r="X12"/>
  <c r="W12"/>
  <c r="V12"/>
  <c r="X13"/>
  <c r="W13"/>
  <c r="V13"/>
  <c r="X14"/>
  <c r="W14"/>
  <c r="V14"/>
  <c r="X16"/>
  <c r="W16"/>
  <c r="V16"/>
  <c r="X17"/>
  <c r="W17"/>
  <c r="V17"/>
  <c r="X19"/>
  <c r="W19"/>
  <c r="V19"/>
  <c r="X22"/>
  <c r="W22"/>
  <c r="V22"/>
  <c r="X25"/>
  <c r="W25"/>
  <c r="V25"/>
  <c r="X27"/>
  <c r="W27"/>
  <c r="V27"/>
  <c r="X26"/>
  <c r="W26"/>
  <c r="V26"/>
  <c r="X28"/>
  <c r="W28"/>
  <c r="V28"/>
  <c r="X31"/>
  <c r="W31"/>
  <c r="V31"/>
  <c r="X34"/>
  <c r="W34"/>
  <c r="V34"/>
  <c r="X35"/>
  <c r="W35"/>
  <c r="V35"/>
  <c r="X36"/>
  <c r="W36"/>
  <c r="V36"/>
  <c r="X38"/>
  <c r="W38"/>
  <c r="V38"/>
  <c r="X39"/>
  <c r="W39"/>
  <c r="V39"/>
  <c r="X50"/>
  <c r="W50"/>
  <c r="V50"/>
  <c r="X52"/>
  <c r="W52"/>
  <c r="V52"/>
  <c r="X54"/>
  <c r="W54"/>
  <c r="V54"/>
  <c r="X55"/>
  <c r="W55"/>
  <c r="V55"/>
  <c r="X59"/>
  <c r="W59"/>
  <c r="V59"/>
  <c r="X63"/>
  <c r="W63"/>
  <c r="V63"/>
  <c r="X65"/>
  <c r="W65"/>
  <c r="V65"/>
  <c r="X66"/>
  <c r="W66"/>
  <c r="V66"/>
  <c r="X68"/>
  <c r="W68"/>
  <c r="V68"/>
  <c r="X69"/>
  <c r="W69"/>
  <c r="V69"/>
  <c r="X70"/>
  <c r="W70"/>
  <c r="V70"/>
  <c r="X71"/>
  <c r="W71"/>
  <c r="V71"/>
  <c r="X72"/>
  <c r="W72"/>
  <c r="V72"/>
  <c r="X75"/>
  <c r="W75"/>
  <c r="V75"/>
  <c r="X79"/>
  <c r="W79"/>
  <c r="V79"/>
  <c r="X87"/>
  <c r="W87"/>
  <c r="V87"/>
  <c r="X93"/>
  <c r="W93"/>
  <c r="V93"/>
  <c r="X95"/>
  <c r="W95"/>
  <c r="V95"/>
  <c r="X96"/>
  <c r="W96"/>
  <c r="V96"/>
  <c r="P93"/>
  <c r="O93"/>
  <c r="N93"/>
  <c r="P95"/>
  <c r="O95"/>
  <c r="N95"/>
  <c r="P96"/>
  <c r="O96"/>
  <c r="N96"/>
  <c r="I93"/>
  <c r="H93"/>
  <c r="G93"/>
  <c r="J93"/>
  <c r="I95"/>
  <c r="H95"/>
  <c r="G95"/>
  <c r="J95"/>
  <c r="I96"/>
  <c r="H96"/>
  <c r="G96"/>
  <c r="J96"/>
  <c r="P4"/>
  <c r="O4"/>
  <c r="N4"/>
  <c r="P8"/>
  <c r="O8"/>
  <c r="N8"/>
  <c r="P12"/>
  <c r="O12"/>
  <c r="N12"/>
  <c r="P13"/>
  <c r="O13"/>
  <c r="N13"/>
  <c r="P14"/>
  <c r="O14"/>
  <c r="N14"/>
  <c r="P16"/>
  <c r="O16"/>
  <c r="N16"/>
  <c r="P17"/>
  <c r="O17"/>
  <c r="N17"/>
  <c r="P19"/>
  <c r="O19"/>
  <c r="N19"/>
  <c r="P22"/>
  <c r="O22"/>
  <c r="N22"/>
  <c r="P25"/>
  <c r="O25"/>
  <c r="N25"/>
  <c r="P27"/>
  <c r="O27"/>
  <c r="N27"/>
  <c r="P26"/>
  <c r="O26"/>
  <c r="N26"/>
  <c r="P28"/>
  <c r="O28"/>
  <c r="N28"/>
  <c r="P31"/>
  <c r="O31"/>
  <c r="N31"/>
  <c r="P34"/>
  <c r="O34"/>
  <c r="N34"/>
  <c r="P35"/>
  <c r="O35"/>
  <c r="N35"/>
  <c r="P36"/>
  <c r="O36"/>
  <c r="N36"/>
  <c r="P38"/>
  <c r="O38"/>
  <c r="N38"/>
  <c r="P39"/>
  <c r="O39"/>
  <c r="N39"/>
  <c r="P50"/>
  <c r="O50"/>
  <c r="N50"/>
  <c r="P52"/>
  <c r="O52"/>
  <c r="N52"/>
  <c r="P54"/>
  <c r="O54"/>
  <c r="N54"/>
  <c r="P55"/>
  <c r="O55"/>
  <c r="N55"/>
  <c r="P59"/>
  <c r="O59"/>
  <c r="N59"/>
  <c r="P63"/>
  <c r="O63"/>
  <c r="N63"/>
  <c r="P65"/>
  <c r="O65"/>
  <c r="N65"/>
  <c r="P66"/>
  <c r="O66"/>
  <c r="N66"/>
  <c r="P68"/>
  <c r="O68"/>
  <c r="N68"/>
  <c r="P69"/>
  <c r="O69"/>
  <c r="N69"/>
  <c r="P70"/>
  <c r="O70"/>
  <c r="N70"/>
  <c r="P71"/>
  <c r="O71"/>
  <c r="N71"/>
  <c r="P72"/>
  <c r="O72"/>
  <c r="N72"/>
  <c r="P75"/>
  <c r="O75"/>
  <c r="N75"/>
  <c r="P79"/>
  <c r="O79"/>
  <c r="N79"/>
  <c r="P87"/>
  <c r="O87"/>
  <c r="N87"/>
  <c r="I4"/>
  <c r="H4"/>
  <c r="I8"/>
  <c r="H8"/>
  <c r="G8"/>
  <c r="I12"/>
  <c r="H12"/>
  <c r="G12"/>
  <c r="I13"/>
  <c r="H13"/>
  <c r="G13"/>
  <c r="I14"/>
  <c r="H14"/>
  <c r="G14"/>
  <c r="I16"/>
  <c r="H16"/>
  <c r="G16"/>
  <c r="I17"/>
  <c r="H17"/>
  <c r="G17"/>
  <c r="I19"/>
  <c r="H19"/>
  <c r="G19"/>
  <c r="I22"/>
  <c r="H22"/>
  <c r="G22"/>
  <c r="I25"/>
  <c r="H25"/>
  <c r="G25"/>
  <c r="I27"/>
  <c r="H27"/>
  <c r="G27"/>
  <c r="I26"/>
  <c r="H26"/>
  <c r="G26"/>
  <c r="I28"/>
  <c r="H28"/>
  <c r="G28"/>
  <c r="I31"/>
  <c r="H31"/>
  <c r="G31"/>
  <c r="I34"/>
  <c r="H34"/>
  <c r="G34"/>
  <c r="I35"/>
  <c r="H35"/>
  <c r="G35"/>
  <c r="I36"/>
  <c r="H36"/>
  <c r="G36"/>
  <c r="I38"/>
  <c r="H38"/>
  <c r="G38"/>
  <c r="I39"/>
  <c r="H39"/>
  <c r="G39"/>
  <c r="I50"/>
  <c r="H50"/>
  <c r="G50"/>
  <c r="I52"/>
  <c r="H52"/>
  <c r="G52"/>
  <c r="I54"/>
  <c r="H54"/>
  <c r="G54"/>
  <c r="I55"/>
  <c r="H55"/>
  <c r="G55"/>
  <c r="I59"/>
  <c r="H59"/>
  <c r="G59"/>
  <c r="I63"/>
  <c r="H63"/>
  <c r="G63"/>
  <c r="I65"/>
  <c r="H65"/>
  <c r="G65"/>
  <c r="I66"/>
  <c r="H66"/>
  <c r="G66"/>
  <c r="I68"/>
  <c r="H68"/>
  <c r="G68"/>
  <c r="I69"/>
  <c r="H69"/>
  <c r="G69"/>
  <c r="I70"/>
  <c r="H70"/>
  <c r="G70"/>
  <c r="I71"/>
  <c r="H71"/>
  <c r="G71"/>
  <c r="I72"/>
  <c r="H72"/>
  <c r="G72"/>
  <c r="I75"/>
  <c r="H75"/>
  <c r="G75"/>
  <c r="I79"/>
  <c r="H79"/>
  <c r="G79"/>
  <c r="J80"/>
  <c r="I87"/>
  <c r="H87"/>
  <c r="G87"/>
  <c r="AF6"/>
  <c r="AF9"/>
  <c r="AF15"/>
  <c r="AF24"/>
  <c r="AF30"/>
  <c r="AF33"/>
  <c r="AF43"/>
  <c r="AF45"/>
  <c r="AF48"/>
  <c r="AF56"/>
  <c r="AF57"/>
  <c r="AF61"/>
  <c r="AF67"/>
  <c r="AF78"/>
  <c r="AF89"/>
  <c r="AF91"/>
  <c r="AF92"/>
  <c r="AF98"/>
  <c r="AF99"/>
  <c r="AF100"/>
  <c r="Y6"/>
  <c r="Y9"/>
  <c r="Y15"/>
  <c r="Y24"/>
  <c r="Y30"/>
  <c r="Y33"/>
  <c r="Y43"/>
  <c r="Y45"/>
  <c r="Y48"/>
  <c r="Y56"/>
  <c r="Y57"/>
  <c r="Y61"/>
  <c r="Y67"/>
  <c r="Y78"/>
  <c r="Y89"/>
  <c r="Y91"/>
  <c r="Y92"/>
  <c r="Y98"/>
  <c r="Y99"/>
  <c r="Y100"/>
  <c r="Q6"/>
  <c r="Q9"/>
  <c r="Q15"/>
  <c r="Q24"/>
  <c r="Q30"/>
  <c r="Q33"/>
  <c r="Q43"/>
  <c r="Q45"/>
  <c r="Q48"/>
  <c r="Q56"/>
  <c r="Q57"/>
  <c r="Q61"/>
  <c r="Q67"/>
  <c r="Q78"/>
  <c r="Q89"/>
  <c r="Q91"/>
  <c r="Q92"/>
  <c r="Q98"/>
  <c r="Q99"/>
  <c r="Q100"/>
  <c r="J6"/>
  <c r="J9"/>
  <c r="J15"/>
  <c r="J24"/>
  <c r="J30"/>
  <c r="J33"/>
  <c r="J43"/>
  <c r="J45"/>
  <c r="J48"/>
  <c r="J56"/>
  <c r="J57"/>
  <c r="J61"/>
  <c r="J67"/>
  <c r="J78"/>
  <c r="J89"/>
  <c r="J91"/>
  <c r="J92"/>
  <c r="J98"/>
  <c r="J99"/>
  <c r="J100"/>
  <c r="AF37"/>
  <c r="Y37"/>
  <c r="Q37"/>
  <c r="J37"/>
  <c r="AF76"/>
  <c r="Y76"/>
  <c r="Q76"/>
  <c r="J76"/>
  <c r="AF88"/>
  <c r="Y88"/>
  <c r="Q88"/>
  <c r="J88"/>
  <c r="AF85"/>
  <c r="AF18"/>
  <c r="AF84"/>
  <c r="AF73"/>
  <c r="AF10"/>
  <c r="Y85"/>
  <c r="Y18"/>
  <c r="Y84"/>
  <c r="Y73"/>
  <c r="Y10"/>
  <c r="Q85"/>
  <c r="Q18"/>
  <c r="Q84"/>
  <c r="Q73"/>
  <c r="Q10"/>
  <c r="J85"/>
  <c r="J18"/>
  <c r="J84"/>
  <c r="J73"/>
  <c r="J10"/>
  <c r="AE49"/>
  <c r="AD49"/>
  <c r="AC49"/>
  <c r="AE51"/>
  <c r="AD51"/>
  <c r="AC51"/>
  <c r="AE40"/>
  <c r="AD40"/>
  <c r="AC40"/>
  <c r="AE90"/>
  <c r="AD90"/>
  <c r="AC90"/>
  <c r="AE41"/>
  <c r="AD41"/>
  <c r="AC41"/>
  <c r="AE62"/>
  <c r="AD62"/>
  <c r="AC62"/>
  <c r="AE20"/>
  <c r="AD20"/>
  <c r="AC20"/>
  <c r="AE94"/>
  <c r="AD94"/>
  <c r="AC94"/>
  <c r="AE86"/>
  <c r="AD86"/>
  <c r="AC86"/>
  <c r="AE83"/>
  <c r="AD83"/>
  <c r="AC83"/>
  <c r="AE82"/>
  <c r="AD82"/>
  <c r="AC82"/>
  <c r="AE77"/>
  <c r="AD77"/>
  <c r="AC77"/>
  <c r="AE74"/>
  <c r="AD74"/>
  <c r="AC74"/>
  <c r="AE60"/>
  <c r="AD60"/>
  <c r="AC60"/>
  <c r="AE53"/>
  <c r="AD53"/>
  <c r="AC53"/>
  <c r="AE47"/>
  <c r="AD47"/>
  <c r="AC47"/>
  <c r="AE46"/>
  <c r="AD46"/>
  <c r="AC46"/>
  <c r="AE44"/>
  <c r="AD44"/>
  <c r="AC44"/>
  <c r="AE42"/>
  <c r="AD42"/>
  <c r="AC42"/>
  <c r="AE32"/>
  <c r="AD32"/>
  <c r="AC32"/>
  <c r="AE23"/>
  <c r="AD23"/>
  <c r="AC23"/>
  <c r="X49"/>
  <c r="W49"/>
  <c r="V49"/>
  <c r="X51"/>
  <c r="W51"/>
  <c r="V51"/>
  <c r="X40"/>
  <c r="W40"/>
  <c r="V40"/>
  <c r="X90"/>
  <c r="W90"/>
  <c r="V90"/>
  <c r="X41"/>
  <c r="W41"/>
  <c r="V41"/>
  <c r="X62"/>
  <c r="W62"/>
  <c r="V62"/>
  <c r="X20"/>
  <c r="W20"/>
  <c r="V20"/>
  <c r="X94"/>
  <c r="W94"/>
  <c r="V94"/>
  <c r="X86"/>
  <c r="W86"/>
  <c r="V86"/>
  <c r="X83"/>
  <c r="W83"/>
  <c r="V83"/>
  <c r="X82"/>
  <c r="W82"/>
  <c r="V82"/>
  <c r="X77"/>
  <c r="W77"/>
  <c r="V77"/>
  <c r="X74"/>
  <c r="W74"/>
  <c r="V74"/>
  <c r="X60"/>
  <c r="W60"/>
  <c r="V60"/>
  <c r="X53"/>
  <c r="W53"/>
  <c r="V53"/>
  <c r="X47"/>
  <c r="W47"/>
  <c r="V47"/>
  <c r="X46"/>
  <c r="W46"/>
  <c r="V46"/>
  <c r="X44"/>
  <c r="W44"/>
  <c r="V44"/>
  <c r="X42"/>
  <c r="W42"/>
  <c r="V42"/>
  <c r="X32"/>
  <c r="W32"/>
  <c r="V32"/>
  <c r="X23"/>
  <c r="W23"/>
  <c r="V23"/>
  <c r="AE11"/>
  <c r="AD11"/>
  <c r="AC11"/>
  <c r="X11"/>
  <c r="W11"/>
  <c r="V11"/>
  <c r="P49"/>
  <c r="O49"/>
  <c r="N49"/>
  <c r="P51"/>
  <c r="O51"/>
  <c r="N51"/>
  <c r="P40"/>
  <c r="O40"/>
  <c r="N40"/>
  <c r="P90"/>
  <c r="O90"/>
  <c r="N90"/>
  <c r="P41"/>
  <c r="O41"/>
  <c r="N41"/>
  <c r="P62"/>
  <c r="O62"/>
  <c r="N62"/>
  <c r="P20"/>
  <c r="O20"/>
  <c r="N20"/>
  <c r="P94"/>
  <c r="O94"/>
  <c r="N94"/>
  <c r="P86"/>
  <c r="N86"/>
  <c r="P83"/>
  <c r="O83"/>
  <c r="N83"/>
  <c r="P82"/>
  <c r="O82"/>
  <c r="N82"/>
  <c r="P77"/>
  <c r="O77"/>
  <c r="N77"/>
  <c r="P74"/>
  <c r="O74"/>
  <c r="N74"/>
  <c r="P60"/>
  <c r="O60"/>
  <c r="N60"/>
  <c r="P53"/>
  <c r="O53"/>
  <c r="N53"/>
  <c r="P47"/>
  <c r="O47"/>
  <c r="N47"/>
  <c r="P46"/>
  <c r="O46"/>
  <c r="N46"/>
  <c r="P44"/>
  <c r="O44"/>
  <c r="N44"/>
  <c r="P42"/>
  <c r="O42"/>
  <c r="N42"/>
  <c r="P32"/>
  <c r="O32"/>
  <c r="N32"/>
  <c r="P23"/>
  <c r="O23"/>
  <c r="N23"/>
  <c r="P11"/>
  <c r="O11"/>
  <c r="N11"/>
  <c r="I49"/>
  <c r="H49"/>
  <c r="G49"/>
  <c r="I51"/>
  <c r="H51"/>
  <c r="G51"/>
  <c r="I40"/>
  <c r="H40"/>
  <c r="G40"/>
  <c r="I90"/>
  <c r="H90"/>
  <c r="G90"/>
  <c r="I41"/>
  <c r="H41"/>
  <c r="G41"/>
  <c r="I62"/>
  <c r="H62"/>
  <c r="G62"/>
  <c r="I20"/>
  <c r="H20"/>
  <c r="G20"/>
  <c r="I94"/>
  <c r="H94"/>
  <c r="G94"/>
  <c r="I86"/>
  <c r="H86"/>
  <c r="G86"/>
  <c r="I83"/>
  <c r="H83"/>
  <c r="G83"/>
  <c r="I82"/>
  <c r="H82"/>
  <c r="G82"/>
  <c r="I77"/>
  <c r="H77"/>
  <c r="G77"/>
  <c r="I74"/>
  <c r="H74"/>
  <c r="G74"/>
  <c r="I60"/>
  <c r="H60"/>
  <c r="G60"/>
  <c r="I53"/>
  <c r="H53"/>
  <c r="G53"/>
  <c r="I47"/>
  <c r="H47"/>
  <c r="G47"/>
  <c r="I46"/>
  <c r="H46"/>
  <c r="G46"/>
  <c r="I44"/>
  <c r="H44"/>
  <c r="G44"/>
  <c r="I42"/>
  <c r="H42"/>
  <c r="G42"/>
  <c r="I32"/>
  <c r="H32"/>
  <c r="G32"/>
  <c r="I23"/>
  <c r="H23"/>
  <c r="G23"/>
  <c r="I11"/>
  <c r="H11"/>
  <c r="G11"/>
  <c r="Y34"/>
  <c r="AF28"/>
  <c r="R18"/>
  <c r="AG18"/>
  <c r="R61"/>
  <c r="R33"/>
  <c r="AG33"/>
  <c r="R84"/>
  <c r="R37"/>
  <c r="AG37"/>
  <c r="R89"/>
  <c r="R30"/>
  <c r="AG30"/>
  <c r="J31"/>
  <c r="Q63"/>
  <c r="Q36"/>
  <c r="Q25"/>
  <c r="AF69"/>
  <c r="AF95"/>
  <c r="R99"/>
  <c r="AG99"/>
  <c r="R92"/>
  <c r="AG92"/>
  <c r="R67"/>
  <c r="R57"/>
  <c r="AG57"/>
  <c r="R48"/>
  <c r="AG48"/>
  <c r="R43"/>
  <c r="AG43"/>
  <c r="R15"/>
  <c r="R6"/>
  <c r="AG6"/>
  <c r="R73"/>
  <c r="R10"/>
  <c r="AG10"/>
  <c r="R85"/>
  <c r="R88"/>
  <c r="R76"/>
  <c r="R100"/>
  <c r="AG100"/>
  <c r="R98"/>
  <c r="R91"/>
  <c r="R78"/>
  <c r="R56"/>
  <c r="AG56"/>
  <c r="R45"/>
  <c r="R24"/>
  <c r="R9"/>
  <c r="J64"/>
  <c r="AF21"/>
  <c r="Y71"/>
  <c r="Y36"/>
  <c r="AF7"/>
  <c r="AF52"/>
  <c r="AF68"/>
  <c r="AF96"/>
  <c r="AG91"/>
  <c r="J38"/>
  <c r="J16"/>
  <c r="AF8"/>
  <c r="AG9"/>
  <c r="Y95"/>
  <c r="AF50"/>
  <c r="AG78"/>
  <c r="J70"/>
  <c r="J58"/>
  <c r="J8"/>
  <c r="Q79"/>
  <c r="Q65"/>
  <c r="Q50"/>
  <c r="Q28"/>
  <c r="R28"/>
  <c r="Y93"/>
  <c r="Y25"/>
  <c r="Y12"/>
  <c r="AF16"/>
  <c r="AF38"/>
  <c r="AF71"/>
  <c r="J25"/>
  <c r="J68"/>
  <c r="J54"/>
  <c r="Q13"/>
  <c r="Q93"/>
  <c r="Y79"/>
  <c r="Y69"/>
  <c r="Y16"/>
  <c r="AF54"/>
  <c r="J87"/>
  <c r="J81"/>
  <c r="J66"/>
  <c r="J63"/>
  <c r="J52"/>
  <c r="J27"/>
  <c r="J17"/>
  <c r="J13"/>
  <c r="J4"/>
  <c r="Q68"/>
  <c r="Q59"/>
  <c r="Q31"/>
  <c r="Q12"/>
  <c r="Q96"/>
  <c r="Y80"/>
  <c r="Y68"/>
  <c r="Y54"/>
  <c r="Y31"/>
  <c r="Y19"/>
  <c r="AF26"/>
  <c r="AF34"/>
  <c r="AF65"/>
  <c r="AF93"/>
  <c r="R93"/>
  <c r="J14"/>
  <c r="Q72"/>
  <c r="Y50"/>
  <c r="AF25"/>
  <c r="AF63"/>
  <c r="J79"/>
  <c r="J69"/>
  <c r="J50"/>
  <c r="J34"/>
  <c r="J28"/>
  <c r="J7"/>
  <c r="Q87"/>
  <c r="Q70"/>
  <c r="Q64"/>
  <c r="Q58"/>
  <c r="Q26"/>
  <c r="Q22"/>
  <c r="Q19"/>
  <c r="Q14"/>
  <c r="Q95"/>
  <c r="Y87"/>
  <c r="Y81"/>
  <c r="Y75"/>
  <c r="Y70"/>
  <c r="Y66"/>
  <c r="Y64"/>
  <c r="Y58"/>
  <c r="Y52"/>
  <c r="Y17"/>
  <c r="Y14"/>
  <c r="Y4"/>
  <c r="AF14"/>
  <c r="AF22"/>
  <c r="AF27"/>
  <c r="AF36"/>
  <c r="AF55"/>
  <c r="AF58"/>
  <c r="R58"/>
  <c r="AF75"/>
  <c r="AF70"/>
  <c r="AF87"/>
  <c r="R87"/>
  <c r="J26"/>
  <c r="Q69"/>
  <c r="R69"/>
  <c r="Q34"/>
  <c r="Q7"/>
  <c r="Y65"/>
  <c r="Y21"/>
  <c r="AG89"/>
  <c r="AG61"/>
  <c r="J71"/>
  <c r="J59"/>
  <c r="J12"/>
  <c r="Q66"/>
  <c r="Q29"/>
  <c r="R29"/>
  <c r="Q17"/>
  <c r="Q4"/>
  <c r="Y72"/>
  <c r="Y63"/>
  <c r="Y38"/>
  <c r="Y27"/>
  <c r="AF72"/>
  <c r="AF81"/>
  <c r="J65"/>
  <c r="Q75"/>
  <c r="Q8"/>
  <c r="AF64"/>
  <c r="J36"/>
  <c r="Q81"/>
  <c r="Q38"/>
  <c r="Y55"/>
  <c r="Y13"/>
  <c r="Y7"/>
  <c r="AF13"/>
  <c r="AF17"/>
  <c r="R17"/>
  <c r="AF66"/>
  <c r="Q39"/>
  <c r="Q35"/>
  <c r="Y29"/>
  <c r="AG67"/>
  <c r="J39"/>
  <c r="J19"/>
  <c r="J5"/>
  <c r="Q55"/>
  <c r="Q52"/>
  <c r="Q27"/>
  <c r="Q21"/>
  <c r="Y28"/>
  <c r="AF39"/>
  <c r="AF35"/>
  <c r="R35"/>
  <c r="AG45"/>
  <c r="Q16"/>
  <c r="Y59"/>
  <c r="J75"/>
  <c r="J35"/>
  <c r="J29"/>
  <c r="Q71"/>
  <c r="Y5"/>
  <c r="AF5"/>
  <c r="AF12"/>
  <c r="AF59"/>
  <c r="R59"/>
  <c r="AF79"/>
  <c r="AG15"/>
  <c r="J22"/>
  <c r="AF4"/>
  <c r="AG98"/>
  <c r="J72"/>
  <c r="J55"/>
  <c r="J21"/>
  <c r="Q80"/>
  <c r="Q54"/>
  <c r="Q5"/>
  <c r="Y96"/>
  <c r="Y39"/>
  <c r="Y35"/>
  <c r="Y26"/>
  <c r="Y22"/>
  <c r="Y8"/>
  <c r="AF19"/>
  <c r="AF31"/>
  <c r="AF80"/>
  <c r="AG24"/>
  <c r="AG76"/>
  <c r="J47"/>
  <c r="J94"/>
  <c r="J40"/>
  <c r="Q46"/>
  <c r="Q86"/>
  <c r="Q90"/>
  <c r="Y42"/>
  <c r="Y82"/>
  <c r="Y62"/>
  <c r="AF42"/>
  <c r="AF82"/>
  <c r="AF62"/>
  <c r="AG88"/>
  <c r="J23"/>
  <c r="J74"/>
  <c r="Q11"/>
  <c r="Q60"/>
  <c r="Q49"/>
  <c r="AG85"/>
  <c r="AG73"/>
  <c r="AG84"/>
  <c r="J46"/>
  <c r="J86"/>
  <c r="J90"/>
  <c r="Q44"/>
  <c r="Q83"/>
  <c r="Q41"/>
  <c r="Y32"/>
  <c r="Y77"/>
  <c r="Y20"/>
  <c r="AF32"/>
  <c r="AF77"/>
  <c r="AF20"/>
  <c r="Y46"/>
  <c r="Y86"/>
  <c r="Y90"/>
  <c r="AF46"/>
  <c r="R46"/>
  <c r="AF86"/>
  <c r="R86"/>
  <c r="AF90"/>
  <c r="J42"/>
  <c r="J82"/>
  <c r="J62"/>
  <c r="Q32"/>
  <c r="Q77"/>
  <c r="Q20"/>
  <c r="AF11"/>
  <c r="R11"/>
  <c r="Y60"/>
  <c r="Y49"/>
  <c r="AF60"/>
  <c r="AF49"/>
  <c r="J44"/>
  <c r="J83"/>
  <c r="J41"/>
  <c r="Q42"/>
  <c r="Q82"/>
  <c r="Y53"/>
  <c r="Y97"/>
  <c r="Y51"/>
  <c r="AF53"/>
  <c r="AF97"/>
  <c r="AF51"/>
  <c r="J11"/>
  <c r="J60"/>
  <c r="J49"/>
  <c r="Q53"/>
  <c r="Q97"/>
  <c r="Q51"/>
  <c r="Q62"/>
  <c r="Y47"/>
  <c r="Y94"/>
  <c r="Y40"/>
  <c r="AF47"/>
  <c r="AF94"/>
  <c r="AF40"/>
  <c r="J53"/>
  <c r="J97"/>
  <c r="J51"/>
  <c r="Q47"/>
  <c r="Q94"/>
  <c r="Q40"/>
  <c r="Y23"/>
  <c r="Y74"/>
  <c r="AF23"/>
  <c r="AF74"/>
  <c r="J32"/>
  <c r="J77"/>
  <c r="J20"/>
  <c r="Q23"/>
  <c r="Q74"/>
  <c r="Y11"/>
  <c r="Y44"/>
  <c r="Y83"/>
  <c r="Y41"/>
  <c r="AF44"/>
  <c r="AF83"/>
  <c r="R83"/>
  <c r="AF41"/>
  <c r="R41"/>
  <c r="R66"/>
  <c r="R79"/>
  <c r="R94"/>
  <c r="R49"/>
  <c r="R4"/>
  <c r="R25"/>
  <c r="AG25"/>
  <c r="R19"/>
  <c r="R63"/>
  <c r="AG63"/>
  <c r="R64"/>
  <c r="AG64"/>
  <c r="R40"/>
  <c r="R51"/>
  <c r="R53"/>
  <c r="R20"/>
  <c r="R32"/>
  <c r="R82"/>
  <c r="R39"/>
  <c r="AG39"/>
  <c r="R81"/>
  <c r="AG81"/>
  <c r="AG29"/>
  <c r="R55"/>
  <c r="R14"/>
  <c r="AG14"/>
  <c r="R68"/>
  <c r="AG68"/>
  <c r="R77"/>
  <c r="R42"/>
  <c r="R96"/>
  <c r="R26"/>
  <c r="AG26"/>
  <c r="R60"/>
  <c r="R13"/>
  <c r="AG13"/>
  <c r="R70"/>
  <c r="AG70"/>
  <c r="R90"/>
  <c r="AG90"/>
  <c r="R62"/>
  <c r="R75"/>
  <c r="AG75"/>
  <c r="R50"/>
  <c r="AG50"/>
  <c r="R21"/>
  <c r="AG21"/>
  <c r="R74"/>
  <c r="R12"/>
  <c r="AG12"/>
  <c r="R72"/>
  <c r="AG72"/>
  <c r="AG66"/>
  <c r="R36"/>
  <c r="AG36"/>
  <c r="R38"/>
  <c r="AG38"/>
  <c r="R52"/>
  <c r="AG52"/>
  <c r="R71"/>
  <c r="AG71"/>
  <c r="R44"/>
  <c r="R23"/>
  <c r="R47"/>
  <c r="AG47"/>
  <c r="R80"/>
  <c r="AG80"/>
  <c r="R5"/>
  <c r="AG5"/>
  <c r="R27"/>
  <c r="AG27"/>
  <c r="R65"/>
  <c r="AG65"/>
  <c r="R16"/>
  <c r="AG16"/>
  <c r="R8"/>
  <c r="AG8"/>
  <c r="R7"/>
  <c r="AG7"/>
  <c r="R54"/>
  <c r="AG54"/>
  <c r="R95"/>
  <c r="AG95"/>
  <c r="R97"/>
  <c r="AG97"/>
  <c r="R31"/>
  <c r="AG31"/>
  <c r="R22"/>
  <c r="AG22"/>
  <c r="R34"/>
  <c r="AG34"/>
  <c r="AG19"/>
  <c r="AG17"/>
  <c r="AG93"/>
  <c r="AG4"/>
  <c r="AG87"/>
  <c r="AG58"/>
  <c r="AG59"/>
  <c r="AG79"/>
  <c r="AG69"/>
  <c r="AG96"/>
  <c r="AG55"/>
  <c r="AG35"/>
  <c r="AG28"/>
  <c r="AG32"/>
  <c r="AG42"/>
  <c r="AG49"/>
  <c r="AG46"/>
  <c r="AG86"/>
  <c r="AG53"/>
  <c r="AG23"/>
  <c r="AG41"/>
  <c r="AG51"/>
  <c r="AG44"/>
  <c r="AG94"/>
  <c r="AG83"/>
  <c r="AG60"/>
  <c r="AG74"/>
  <c r="AG62"/>
  <c r="AG11"/>
  <c r="AG77"/>
  <c r="AG82"/>
  <c r="AG40"/>
  <c r="AG20"/>
  <c r="AA4" i="9" l="1"/>
  <c r="K6"/>
  <c r="K16"/>
  <c r="K11"/>
  <c r="K5"/>
  <c r="K13"/>
  <c r="K18"/>
  <c r="K19"/>
  <c r="AE19" s="1"/>
  <c r="K12"/>
  <c r="K15" l="1"/>
  <c r="AE15" s="1"/>
  <c r="K8"/>
  <c r="AE8" s="1"/>
  <c r="K9"/>
  <c r="AE9" s="1"/>
  <c r="K14"/>
  <c r="AE14" s="1"/>
  <c r="AE5"/>
  <c r="AE12"/>
  <c r="K10"/>
  <c r="AE10" s="1"/>
  <c r="AE18"/>
  <c r="AE6"/>
  <c r="AE13"/>
  <c r="K17"/>
  <c r="AE17" s="1"/>
  <c r="K7"/>
  <c r="AE7" s="1"/>
  <c r="AE16"/>
  <c r="AE11"/>
  <c r="AE4" l="1"/>
</calcChain>
</file>

<file path=xl/sharedStrings.xml><?xml version="1.0" encoding="utf-8"?>
<sst xmlns="http://schemas.openxmlformats.org/spreadsheetml/2006/main" count="439" uniqueCount="270">
  <si>
    <t>Player Number</t>
  </si>
  <si>
    <t>Player Last Name</t>
  </si>
  <si>
    <t>Hitting</t>
  </si>
  <si>
    <t>Throwing</t>
  </si>
  <si>
    <t>Fielding</t>
  </si>
  <si>
    <t>Pitching</t>
  </si>
  <si>
    <t>Ranking Number</t>
  </si>
  <si>
    <t>Form</t>
  </si>
  <si>
    <t>Power</t>
  </si>
  <si>
    <t>Accy.</t>
  </si>
  <si>
    <t>Arm Str.</t>
  </si>
  <si>
    <t>IF</t>
  </si>
  <si>
    <t>OF</t>
  </si>
  <si>
    <t>Speed</t>
  </si>
  <si>
    <t>Xavier</t>
  </si>
  <si>
    <t>Burgos</t>
  </si>
  <si>
    <t>Cyle</t>
  </si>
  <si>
    <t>Cup</t>
  </si>
  <si>
    <t>Michael</t>
  </si>
  <si>
    <t>Fiorito</t>
  </si>
  <si>
    <t>Lucas</t>
  </si>
  <si>
    <t>Hanford</t>
  </si>
  <si>
    <t>Ian</t>
  </si>
  <si>
    <t>Heh</t>
  </si>
  <si>
    <t>Angel</t>
  </si>
  <si>
    <t>Hernandez</t>
  </si>
  <si>
    <t>Zach</t>
  </si>
  <si>
    <t>Hodge</t>
  </si>
  <si>
    <t>Simeon</t>
  </si>
  <si>
    <t>Kenney</t>
  </si>
  <si>
    <t>Alec</t>
  </si>
  <si>
    <t>Lukus</t>
  </si>
  <si>
    <t>Anthony</t>
  </si>
  <si>
    <t>Raimondi</t>
  </si>
  <si>
    <t>Ethan</t>
  </si>
  <si>
    <t>Riester</t>
  </si>
  <si>
    <t>Wilfredo</t>
  </si>
  <si>
    <t>Sanchez, Jr.</t>
  </si>
  <si>
    <t>Trevor</t>
  </si>
  <si>
    <t>Schmidt</t>
  </si>
  <si>
    <t>Nicholas</t>
  </si>
  <si>
    <t>Tanner</t>
  </si>
  <si>
    <t>Paul</t>
  </si>
  <si>
    <t>Tuttle</t>
  </si>
  <si>
    <t>Baylin</t>
  </si>
  <si>
    <t>Wayne</t>
  </si>
  <si>
    <t>Sam</t>
  </si>
  <si>
    <t>Zani</t>
  </si>
  <si>
    <t>Bauer</t>
  </si>
  <si>
    <t xml:space="preserve">Jeremiah </t>
  </si>
  <si>
    <t>Cortes</t>
  </si>
  <si>
    <t>Devin</t>
  </si>
  <si>
    <t>Lusk</t>
  </si>
  <si>
    <t>Rylin</t>
  </si>
  <si>
    <t>Green</t>
  </si>
  <si>
    <t xml:space="preserve">Ben </t>
  </si>
  <si>
    <t>Thompson</t>
  </si>
  <si>
    <t xml:space="preserve">Giovanni </t>
  </si>
  <si>
    <t>Gonzales</t>
  </si>
  <si>
    <t>Jorstad</t>
  </si>
  <si>
    <t>Hough</t>
  </si>
  <si>
    <t>Josh</t>
  </si>
  <si>
    <t>Rank</t>
  </si>
  <si>
    <t>Score</t>
  </si>
  <si>
    <t>PScore</t>
  </si>
  <si>
    <t>Tyler</t>
  </si>
  <si>
    <t>Brown</t>
  </si>
  <si>
    <t>Alex</t>
  </si>
  <si>
    <t>Daniel</t>
  </si>
  <si>
    <t>Butler</t>
  </si>
  <si>
    <t>Preston</t>
  </si>
  <si>
    <t>Cutaia</t>
  </si>
  <si>
    <t>Logan</t>
  </si>
  <si>
    <t>Fogarty</t>
  </si>
  <si>
    <t>Gardinier</t>
  </si>
  <si>
    <t>Haugh</t>
  </si>
  <si>
    <t>Jack</t>
  </si>
  <si>
    <t>Steven</t>
  </si>
  <si>
    <t>Owen</t>
  </si>
  <si>
    <t>Charlie</t>
  </si>
  <si>
    <t>Clark</t>
  </si>
  <si>
    <t>Ryan</t>
  </si>
  <si>
    <t>Hasman</t>
  </si>
  <si>
    <t>Kirchgessner</t>
  </si>
  <si>
    <t>Joshua</t>
  </si>
  <si>
    <t>Aiden</t>
  </si>
  <si>
    <t>Joey</t>
  </si>
  <si>
    <t>Steve</t>
  </si>
  <si>
    <t>Patchett</t>
  </si>
  <si>
    <t>Christopher</t>
  </si>
  <si>
    <t>Westbrooks</t>
  </si>
  <si>
    <t>Connor</t>
  </si>
  <si>
    <t>Matthew</t>
  </si>
  <si>
    <t>Eduardo</t>
  </si>
  <si>
    <t>Palma</t>
  </si>
  <si>
    <t>Dylan</t>
  </si>
  <si>
    <t>Piccarreto</t>
  </si>
  <si>
    <t>Noah</t>
  </si>
  <si>
    <t>Jacob</t>
  </si>
  <si>
    <t>Antonio</t>
  </si>
  <si>
    <t>Sillato</t>
  </si>
  <si>
    <t>Jakari</t>
  </si>
  <si>
    <t>Powell</t>
  </si>
  <si>
    <t>Silva</t>
  </si>
  <si>
    <t>Colby</t>
  </si>
  <si>
    <t>Austin</t>
  </si>
  <si>
    <t>Simone</t>
  </si>
  <si>
    <t>Kyle</t>
  </si>
  <si>
    <t>Taylor</t>
  </si>
  <si>
    <t>Sean</t>
  </si>
  <si>
    <t>Read</t>
  </si>
  <si>
    <t>Gately</t>
  </si>
  <si>
    <t>Balzano</t>
  </si>
  <si>
    <t>Bowens</t>
  </si>
  <si>
    <t>Byrnes</t>
  </si>
  <si>
    <t>Luke</t>
  </si>
  <si>
    <t>Casaceli</t>
  </si>
  <si>
    <t>Tony</t>
  </si>
  <si>
    <t>Cassetta</t>
  </si>
  <si>
    <t>Dante</t>
  </si>
  <si>
    <t>Colbey</t>
  </si>
  <si>
    <t>Croll</t>
  </si>
  <si>
    <t>Danny</t>
  </si>
  <si>
    <t>Cunningham</t>
  </si>
  <si>
    <t>Julian</t>
  </si>
  <si>
    <t>Dauphine</t>
  </si>
  <si>
    <t>DiStasio</t>
  </si>
  <si>
    <t>Dundon</t>
  </si>
  <si>
    <t>Thomas</t>
  </si>
  <si>
    <t>Englert</t>
  </si>
  <si>
    <t>Brandon</t>
  </si>
  <si>
    <t>Evershed</t>
  </si>
  <si>
    <t>Alexander</t>
  </si>
  <si>
    <t>David</t>
  </si>
  <si>
    <t>Gage</t>
  </si>
  <si>
    <t>Getiren</t>
  </si>
  <si>
    <t>Taylan</t>
  </si>
  <si>
    <t>Benjamin</t>
  </si>
  <si>
    <t>Herman</t>
  </si>
  <si>
    <t>Nate</t>
  </si>
  <si>
    <t>Horton</t>
  </si>
  <si>
    <t>Daunte</t>
  </si>
  <si>
    <t>Lippolis</t>
  </si>
  <si>
    <t>Lockemeyer</t>
  </si>
  <si>
    <t>Hayden</t>
  </si>
  <si>
    <t>Maddamma</t>
  </si>
  <si>
    <t>McCollum</t>
  </si>
  <si>
    <t>Cian</t>
  </si>
  <si>
    <t>Mulrooney</t>
  </si>
  <si>
    <t>Griffin</t>
  </si>
  <si>
    <t>Nash</t>
  </si>
  <si>
    <t>Tantalo</t>
  </si>
  <si>
    <t>Truebger</t>
  </si>
  <si>
    <t>Valdez</t>
  </si>
  <si>
    <t>Melissa</t>
  </si>
  <si>
    <t>Watson</t>
  </si>
  <si>
    <t>Alessi-Zazzara</t>
  </si>
  <si>
    <t>Alkaher</t>
  </si>
  <si>
    <t>Branco Jr.</t>
  </si>
  <si>
    <t>Matt</t>
  </si>
  <si>
    <t>Brendan</t>
  </si>
  <si>
    <t>Calarco</t>
  </si>
  <si>
    <t>Calenzo</t>
  </si>
  <si>
    <t>Keenan</t>
  </si>
  <si>
    <t>Carr</t>
  </si>
  <si>
    <t>Davis</t>
  </si>
  <si>
    <t>Jaleel</t>
  </si>
  <si>
    <t>Dominic</t>
  </si>
  <si>
    <t>Erne</t>
  </si>
  <si>
    <t>Flood</t>
  </si>
  <si>
    <t>Jeffery</t>
  </si>
  <si>
    <t>Fox</t>
  </si>
  <si>
    <t>Travis</t>
  </si>
  <si>
    <t>Fuller</t>
  </si>
  <si>
    <t>Colin</t>
  </si>
  <si>
    <t>Geraci</t>
  </si>
  <si>
    <t>Hummel</t>
  </si>
  <si>
    <t>Keegan</t>
  </si>
  <si>
    <t>Kisler</t>
  </si>
  <si>
    <t>Nathanael</t>
  </si>
  <si>
    <t>Kleeh</t>
  </si>
  <si>
    <t>Koepke</t>
  </si>
  <si>
    <t>Chase</t>
  </si>
  <si>
    <t>LaPietra</t>
  </si>
  <si>
    <t>Martin</t>
  </si>
  <si>
    <t>Hunter</t>
  </si>
  <si>
    <t>Mitchell</t>
  </si>
  <si>
    <t>Ronald</t>
  </si>
  <si>
    <t>Morales</t>
  </si>
  <si>
    <t>Jose</t>
  </si>
  <si>
    <t>Netti</t>
  </si>
  <si>
    <t>John JP</t>
  </si>
  <si>
    <t>Palmer</t>
  </si>
  <si>
    <t>Tobey</t>
  </si>
  <si>
    <t>Perez</t>
  </si>
  <si>
    <t>Joseph</t>
  </si>
  <si>
    <t>Rivera</t>
  </si>
  <si>
    <t>Fabian</t>
  </si>
  <si>
    <t>Robbins</t>
  </si>
  <si>
    <t>Salamone</t>
  </si>
  <si>
    <t>James</t>
  </si>
  <si>
    <t>Phillip</t>
  </si>
  <si>
    <t>Tears</t>
  </si>
  <si>
    <t>Torres</t>
  </si>
  <si>
    <t>Toth</t>
  </si>
  <si>
    <t>Jake</t>
  </si>
  <si>
    <t>Zito</t>
  </si>
  <si>
    <t>Tory</t>
  </si>
  <si>
    <t>PWR.</t>
  </si>
  <si>
    <t xml:space="preserve">Majors Evaluations 2015 </t>
  </si>
  <si>
    <t>Harris</t>
  </si>
  <si>
    <t>Caden</t>
  </si>
  <si>
    <t>John</t>
  </si>
  <si>
    <t>Giovanni</t>
  </si>
  <si>
    <t>Player First Name</t>
  </si>
  <si>
    <t>Evan</t>
  </si>
  <si>
    <t>Bareham</t>
  </si>
  <si>
    <t>Aurio</t>
  </si>
  <si>
    <t>Nolan</t>
  </si>
  <si>
    <t>Banning</t>
  </si>
  <si>
    <t>Tom</t>
  </si>
  <si>
    <t>Faith</t>
  </si>
  <si>
    <t>Billitier</t>
  </si>
  <si>
    <t>Bryce</t>
  </si>
  <si>
    <t>Booher</t>
  </si>
  <si>
    <t>Boyd</t>
  </si>
  <si>
    <t>Burkin</t>
  </si>
  <si>
    <t>Clendenning</t>
  </si>
  <si>
    <t>Conlon</t>
  </si>
  <si>
    <t>Jeremiah</t>
  </si>
  <si>
    <t>Costantino</t>
  </si>
  <si>
    <t>Saxton</t>
  </si>
  <si>
    <t>DeNunzio</t>
  </si>
  <si>
    <t>Dumont</t>
  </si>
  <si>
    <t>Fisher</t>
  </si>
  <si>
    <t>Dillon</t>
  </si>
  <si>
    <t>Gonzalez</t>
  </si>
  <si>
    <t>Marcus</t>
  </si>
  <si>
    <t>Lepki</t>
  </si>
  <si>
    <t>Malone</t>
  </si>
  <si>
    <t>Gino</t>
  </si>
  <si>
    <t>Marrero III</t>
  </si>
  <si>
    <t>Oxley</t>
  </si>
  <si>
    <t>Perkins</t>
  </si>
  <si>
    <t>Chad Jr.</t>
  </si>
  <si>
    <t>Pioch</t>
  </si>
  <si>
    <t>Ramich</t>
  </si>
  <si>
    <t>Randise</t>
  </si>
  <si>
    <t>Sanchez</t>
  </si>
  <si>
    <t>Seymour</t>
  </si>
  <si>
    <t>Sloane</t>
  </si>
  <si>
    <t>Elijah</t>
  </si>
  <si>
    <t>Springer</t>
  </si>
  <si>
    <t>Sutherland</t>
  </si>
  <si>
    <t>Ben</t>
  </si>
  <si>
    <t>Tisa</t>
  </si>
  <si>
    <t>Vinci</t>
  </si>
  <si>
    <t>Waasdorp</t>
  </si>
  <si>
    <t>Wintermute</t>
  </si>
  <si>
    <t>Coach</t>
  </si>
  <si>
    <t>Aware</t>
  </si>
  <si>
    <t>Attit</t>
  </si>
  <si>
    <t>Intangibles</t>
  </si>
  <si>
    <t>Catcher Position</t>
  </si>
  <si>
    <t>All-Star A/B/C</t>
  </si>
  <si>
    <t>PF Score</t>
  </si>
  <si>
    <t>HTF Avg</t>
  </si>
  <si>
    <t>Pitch Avg</t>
  </si>
  <si>
    <t>Catch Avg</t>
  </si>
  <si>
    <t>Int Avg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</si>
</sst>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6"/>
  <sheetViews>
    <sheetView topLeftCell="A91" workbookViewId="0">
      <selection activeCell="C6" sqref="C6"/>
    </sheetView>
  </sheetViews>
  <sheetFormatPr defaultColWidth="8.85546875" defaultRowHeight="15"/>
  <cols>
    <col min="1" max="1" width="6.5703125" style="12" customWidth="1"/>
    <col min="2" max="2" width="13" style="12" customWidth="1"/>
    <col min="3" max="3" width="14.140625" style="12" customWidth="1"/>
    <col min="4" max="5" width="5.5703125" style="12" customWidth="1"/>
    <col min="6" max="6" width="3.7109375" style="12" customWidth="1"/>
    <col min="7" max="10" width="5.5703125" style="4" customWidth="1"/>
    <col min="11" max="18" width="6" style="4" customWidth="1"/>
    <col min="19" max="24" width="5.7109375" style="4" customWidth="1"/>
    <col min="25" max="25" width="5.5703125" style="4" customWidth="1"/>
    <col min="26" max="28" width="5.42578125" style="4" customWidth="1"/>
    <col min="29" max="31" width="5.7109375" style="4" customWidth="1"/>
    <col min="32" max="32" width="9.140625" style="5" customWidth="1"/>
    <col min="33" max="33" width="10.42578125" style="4" customWidth="1"/>
    <col min="34" max="34" width="8.85546875" style="4"/>
    <col min="35" max="36" width="8.85546875" style="4" customWidth="1"/>
    <col min="37" max="16384" width="8.85546875" style="4"/>
  </cols>
  <sheetData>
    <row r="1" spans="1:35" ht="30" customHeight="1">
      <c r="A1" s="45" t="s">
        <v>209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I1" s="19"/>
    </row>
    <row r="2" spans="1:35" s="21" customFormat="1" ht="27.6" customHeight="1">
      <c r="A2" s="46" t="s">
        <v>0</v>
      </c>
      <c r="B2" s="41" t="s">
        <v>1</v>
      </c>
      <c r="C2" s="43" t="s">
        <v>214</v>
      </c>
      <c r="D2" s="48" t="s">
        <v>2</v>
      </c>
      <c r="E2" s="49"/>
      <c r="F2" s="49"/>
      <c r="G2" s="49"/>
      <c r="H2" s="49"/>
      <c r="I2" s="49"/>
      <c r="J2" s="49"/>
      <c r="K2" s="50" t="s">
        <v>3</v>
      </c>
      <c r="L2" s="51"/>
      <c r="M2" s="51"/>
      <c r="N2" s="51"/>
      <c r="O2" s="51"/>
      <c r="P2" s="51"/>
      <c r="Q2" s="51"/>
      <c r="R2" s="52"/>
      <c r="S2" s="50" t="s">
        <v>4</v>
      </c>
      <c r="T2" s="51"/>
      <c r="U2" s="51"/>
      <c r="V2" s="51"/>
      <c r="W2" s="51"/>
      <c r="X2" s="51"/>
      <c r="Y2" s="52"/>
      <c r="Z2" s="50" t="s">
        <v>5</v>
      </c>
      <c r="AA2" s="51"/>
      <c r="AB2" s="51"/>
      <c r="AC2" s="51"/>
      <c r="AD2" s="51"/>
      <c r="AE2" s="51"/>
      <c r="AF2" s="51"/>
      <c r="AG2" s="39" t="s">
        <v>62</v>
      </c>
      <c r="AI2" s="22"/>
    </row>
    <row r="3" spans="1:35" ht="22.5">
      <c r="A3" s="47"/>
      <c r="B3" s="42"/>
      <c r="C3" s="44"/>
      <c r="D3" s="16" t="s">
        <v>7</v>
      </c>
      <c r="E3" s="16" t="s">
        <v>8</v>
      </c>
      <c r="F3" s="16" t="s">
        <v>9</v>
      </c>
      <c r="G3" s="30" t="s">
        <v>7</v>
      </c>
      <c r="H3" s="30" t="s">
        <v>208</v>
      </c>
      <c r="I3" s="30" t="s">
        <v>9</v>
      </c>
      <c r="J3" s="16" t="s">
        <v>63</v>
      </c>
      <c r="K3" s="6" t="s">
        <v>7</v>
      </c>
      <c r="L3" s="6" t="s">
        <v>10</v>
      </c>
      <c r="M3" s="6" t="s">
        <v>9</v>
      </c>
      <c r="N3" s="33" t="s">
        <v>7</v>
      </c>
      <c r="O3" s="33" t="s">
        <v>10</v>
      </c>
      <c r="P3" s="33" t="s">
        <v>9</v>
      </c>
      <c r="Q3" s="6" t="s">
        <v>63</v>
      </c>
      <c r="R3" s="6" t="s">
        <v>64</v>
      </c>
      <c r="S3" s="6" t="s">
        <v>11</v>
      </c>
      <c r="T3" s="6" t="s">
        <v>12</v>
      </c>
      <c r="U3" s="6" t="s">
        <v>7</v>
      </c>
      <c r="V3" s="33" t="s">
        <v>11</v>
      </c>
      <c r="W3" s="33" t="s">
        <v>12</v>
      </c>
      <c r="X3" s="33" t="s">
        <v>7</v>
      </c>
      <c r="Y3" s="6" t="s">
        <v>63</v>
      </c>
      <c r="Z3" s="6" t="s">
        <v>7</v>
      </c>
      <c r="AA3" s="6" t="s">
        <v>13</v>
      </c>
      <c r="AB3" s="6" t="s">
        <v>9</v>
      </c>
      <c r="AC3" s="33" t="s">
        <v>7</v>
      </c>
      <c r="AD3" s="33" t="s">
        <v>13</v>
      </c>
      <c r="AE3" s="33" t="s">
        <v>9</v>
      </c>
      <c r="AF3" s="27" t="s">
        <v>63</v>
      </c>
      <c r="AG3" s="40"/>
    </row>
    <row r="4" spans="1:35">
      <c r="A4" s="23"/>
      <c r="B4" s="11" t="s">
        <v>156</v>
      </c>
      <c r="C4" s="11" t="s">
        <v>89</v>
      </c>
      <c r="D4" s="23"/>
      <c r="E4" s="23"/>
      <c r="F4" s="23"/>
      <c r="G4" s="31">
        <f>IF(D4&lt;=0.5,0,IF(D4=1,1,IF(D4=1.5,2,IF(D4=2,3,IF(D4=2.5,4,5)))))</f>
        <v>0</v>
      </c>
      <c r="H4" s="31">
        <f>IF(E4&lt;=0.5,0,IF(E4=1,1,IF(E4=1.5,2,IF(E4=2,3,IF(E4=2.5,4,5)))))</f>
        <v>0</v>
      </c>
      <c r="I4" s="31">
        <f>IF(F4&lt;=0.5,0,IF(F4=1,1,IF(F4=1.5,2,IF(F4=2,3,IF(F4=2.5,4,5)))))</f>
        <v>0</v>
      </c>
      <c r="J4" s="25">
        <f t="shared" ref="J4:J35" si="0">ROUND(AVERAGE(G4:I4),0)</f>
        <v>0</v>
      </c>
      <c r="K4" s="1"/>
      <c r="L4" s="1"/>
      <c r="M4" s="1"/>
      <c r="N4" s="31">
        <f>IF(K4&lt;=0.5,0,IF(K4=1,1,IF(K4=1.5,2,IF(K4=2,3,IF(K4=2.5,4,5)))))</f>
        <v>0</v>
      </c>
      <c r="O4" s="31">
        <f>IF(L4&lt;=0.5,0,IF(L4=1,1,IF(L4=1.5,2,IF(L4=2,3,IF(L4=2.5,4,5)))))</f>
        <v>0</v>
      </c>
      <c r="P4" s="31">
        <f>IF(M4&lt;=0.5,0,IF(M4=1,1,IF(M4=1.5,2,IF(M4=2,3,IF(M4=2.5,4,5)))))</f>
        <v>0</v>
      </c>
      <c r="Q4" s="25">
        <f t="shared" ref="Q4:Q35" si="1">ROUND(AVERAGE(N4:P4),0)</f>
        <v>0</v>
      </c>
      <c r="R4" s="25">
        <f t="shared" ref="R4:R35" si="2">IF(AF4&gt;=2.3,IF(AF4&lt;3.34,Q4+3,Q4+4),Q4)</f>
        <v>0</v>
      </c>
      <c r="S4" s="1"/>
      <c r="T4" s="1"/>
      <c r="U4" s="1"/>
      <c r="V4" s="31">
        <f>IF(S4&lt;=0.5,0,IF(S4=1,1,IF(S4=1.5,2,IF(S4=2,3,IF(S4=2.5,4,5)))))</f>
        <v>0</v>
      </c>
      <c r="W4" s="31">
        <f>IF(T4&lt;=0.5,0,IF(T4=1,1,IF(T4=1.5,2,IF(T4=2,3,IF(T4=2.5,4,5)))))</f>
        <v>0</v>
      </c>
      <c r="X4" s="31">
        <f>IF(U4&lt;=0.5,0,IF(U4=1,1,IF(U4=1.5,2,IF(U4=2,3,IF(U4=2.5,4,5)))))</f>
        <v>0</v>
      </c>
      <c r="Y4" s="25">
        <f t="shared" ref="Y4:Y35" si="3">ROUND(AVERAGE(V4:X4),0)</f>
        <v>0</v>
      </c>
      <c r="Z4" s="1"/>
      <c r="AA4" s="1"/>
      <c r="AB4" s="1"/>
      <c r="AC4" s="31">
        <f>IF(Z4&lt;=0.5,0,IF(Z4=1,1,IF(Z4=1.5,2,IF(Z4=2,3,IF(Z4=2.5,4,5)))))</f>
        <v>0</v>
      </c>
      <c r="AD4" s="31">
        <f>IF(AA4&lt;=0.5,0,IF(AA4=1,1,IF(AA4=1.5,2,IF(AA4=2,3,IF(AA4=2.5,4,5)))))</f>
        <v>0</v>
      </c>
      <c r="AE4" s="31">
        <f>IF(AB4&lt;=0.5,0,IF(AB4=1,1,IF(AB4=1.5,2,IF(AB4=2,3,IF(AB4=2.5,4,5)))))</f>
        <v>0</v>
      </c>
      <c r="AF4" s="26">
        <f t="shared" ref="AF4:AF35" si="4">AVERAGE(AC4:AE4)</f>
        <v>0</v>
      </c>
      <c r="AG4" s="25">
        <f t="shared" ref="AG4:AG35" si="5">R4*100+J4*10+Y4</f>
        <v>0</v>
      </c>
      <c r="AI4" s="28"/>
    </row>
    <row r="5" spans="1:35">
      <c r="A5" s="23"/>
      <c r="B5" s="11" t="s">
        <v>157</v>
      </c>
      <c r="C5" s="11" t="s">
        <v>133</v>
      </c>
      <c r="D5" s="23"/>
      <c r="E5" s="23"/>
      <c r="F5" s="23"/>
      <c r="G5" s="31">
        <v>2.5</v>
      </c>
      <c r="H5" s="31">
        <v>3</v>
      </c>
      <c r="I5" s="31">
        <v>2.5</v>
      </c>
      <c r="J5" s="25">
        <f t="shared" si="0"/>
        <v>3</v>
      </c>
      <c r="K5" s="1"/>
      <c r="L5" s="1"/>
      <c r="M5" s="1"/>
      <c r="N5" s="31">
        <v>2.5</v>
      </c>
      <c r="O5" s="31">
        <v>2</v>
      </c>
      <c r="P5" s="31">
        <v>2</v>
      </c>
      <c r="Q5" s="25">
        <f t="shared" si="1"/>
        <v>2</v>
      </c>
      <c r="R5" s="25">
        <f t="shared" si="2"/>
        <v>5</v>
      </c>
      <c r="S5" s="1"/>
      <c r="T5" s="1"/>
      <c r="U5" s="1"/>
      <c r="V5" s="31">
        <v>2.5</v>
      </c>
      <c r="W5" s="31">
        <v>2</v>
      </c>
      <c r="X5" s="31">
        <v>1.5</v>
      </c>
      <c r="Y5" s="25">
        <f t="shared" si="3"/>
        <v>2</v>
      </c>
      <c r="Z5" s="1"/>
      <c r="AA5" s="1"/>
      <c r="AB5" s="1"/>
      <c r="AC5" s="31">
        <v>2</v>
      </c>
      <c r="AD5" s="31">
        <v>2.5</v>
      </c>
      <c r="AE5" s="31">
        <v>2.5</v>
      </c>
      <c r="AF5" s="26">
        <f t="shared" si="4"/>
        <v>2.3333333333333335</v>
      </c>
      <c r="AG5" s="25">
        <f t="shared" si="5"/>
        <v>532</v>
      </c>
      <c r="AI5" s="28"/>
    </row>
    <row r="6" spans="1:35">
      <c r="A6" s="23"/>
      <c r="B6" s="10" t="s">
        <v>112</v>
      </c>
      <c r="C6" s="10" t="s">
        <v>32</v>
      </c>
      <c r="D6" s="29"/>
      <c r="E6" s="29"/>
      <c r="F6" s="29"/>
      <c r="G6" s="32">
        <v>2</v>
      </c>
      <c r="H6" s="32">
        <v>3</v>
      </c>
      <c r="I6" s="32">
        <v>2</v>
      </c>
      <c r="J6" s="25">
        <f t="shared" si="0"/>
        <v>2</v>
      </c>
      <c r="K6" s="1"/>
      <c r="L6" s="1"/>
      <c r="M6" s="1"/>
      <c r="N6" s="32">
        <v>2</v>
      </c>
      <c r="O6" s="32">
        <v>3</v>
      </c>
      <c r="P6" s="32">
        <v>2</v>
      </c>
      <c r="Q6" s="25">
        <f t="shared" si="1"/>
        <v>2</v>
      </c>
      <c r="R6" s="25">
        <f t="shared" si="2"/>
        <v>5</v>
      </c>
      <c r="S6" s="1"/>
      <c r="T6" s="1"/>
      <c r="U6" s="1"/>
      <c r="V6" s="32">
        <v>2</v>
      </c>
      <c r="W6" s="32">
        <v>2</v>
      </c>
      <c r="X6" s="32">
        <v>2</v>
      </c>
      <c r="Y6" s="25">
        <f t="shared" si="3"/>
        <v>2</v>
      </c>
      <c r="Z6" s="1"/>
      <c r="AA6" s="1"/>
      <c r="AB6" s="1"/>
      <c r="AC6" s="32">
        <v>3</v>
      </c>
      <c r="AD6" s="32">
        <v>3</v>
      </c>
      <c r="AE6" s="32">
        <v>2</v>
      </c>
      <c r="AF6" s="26">
        <f t="shared" si="4"/>
        <v>2.6666666666666665</v>
      </c>
      <c r="AG6" s="25">
        <f t="shared" si="5"/>
        <v>522</v>
      </c>
    </row>
    <row r="7" spans="1:35">
      <c r="A7" s="23"/>
      <c r="B7" s="11" t="s">
        <v>113</v>
      </c>
      <c r="C7" s="11" t="s">
        <v>97</v>
      </c>
      <c r="D7" s="23"/>
      <c r="E7" s="23"/>
      <c r="F7" s="23"/>
      <c r="G7" s="31">
        <v>4</v>
      </c>
      <c r="H7" s="31">
        <v>4</v>
      </c>
      <c r="I7" s="31">
        <v>3</v>
      </c>
      <c r="J7" s="25">
        <f t="shared" si="0"/>
        <v>4</v>
      </c>
      <c r="K7" s="17"/>
      <c r="L7" s="17"/>
      <c r="M7" s="17"/>
      <c r="N7" s="31">
        <v>4</v>
      </c>
      <c r="O7" s="31">
        <v>5</v>
      </c>
      <c r="P7" s="31">
        <v>4</v>
      </c>
      <c r="Q7" s="25">
        <f t="shared" si="1"/>
        <v>4</v>
      </c>
      <c r="R7" s="25">
        <f t="shared" si="2"/>
        <v>7</v>
      </c>
      <c r="S7" s="17"/>
      <c r="T7" s="17"/>
      <c r="U7" s="17"/>
      <c r="V7" s="31">
        <v>4</v>
      </c>
      <c r="W7" s="31">
        <v>4</v>
      </c>
      <c r="X7" s="31">
        <v>4</v>
      </c>
      <c r="Y7" s="25">
        <f t="shared" si="3"/>
        <v>4</v>
      </c>
      <c r="Z7" s="17"/>
      <c r="AA7" s="17"/>
      <c r="AB7" s="17"/>
      <c r="AC7" s="31">
        <v>3</v>
      </c>
      <c r="AD7" s="31">
        <v>3</v>
      </c>
      <c r="AE7" s="31">
        <v>3</v>
      </c>
      <c r="AF7" s="26">
        <f t="shared" si="4"/>
        <v>3</v>
      </c>
      <c r="AG7" s="25">
        <f t="shared" si="5"/>
        <v>744</v>
      </c>
      <c r="AI7" s="15"/>
    </row>
    <row r="8" spans="1:35">
      <c r="A8" s="23"/>
      <c r="B8" s="11" t="s">
        <v>158</v>
      </c>
      <c r="C8" s="11" t="s">
        <v>159</v>
      </c>
      <c r="D8" s="23"/>
      <c r="E8" s="23"/>
      <c r="F8" s="23"/>
      <c r="G8" s="31">
        <f>IF(D8&lt;=0.5,0,IF(D8=1,1,IF(D8=1.5,2,IF(D8=2,3,IF(D8=2.5,4,5)))))</f>
        <v>0</v>
      </c>
      <c r="H8" s="31">
        <f>IF(E8&lt;=0.5,0,IF(E8=1,1,IF(E8=1.5,2,IF(E8=2,3,IF(E8=2.5,4,5)))))</f>
        <v>0</v>
      </c>
      <c r="I8" s="31">
        <f>IF(F8&lt;=0.5,0,IF(F8=1,1,IF(F8=1.5,2,IF(F8=2,3,IF(F8=2.5,4,5)))))</f>
        <v>0</v>
      </c>
      <c r="J8" s="25">
        <f t="shared" si="0"/>
        <v>0</v>
      </c>
      <c r="K8" s="17"/>
      <c r="L8" s="17"/>
      <c r="M8" s="17"/>
      <c r="N8" s="31">
        <f>IF(K8&lt;=0.5,0,IF(K8=1,1,IF(K8=1.5,2,IF(K8=2,3,IF(K8=2.5,4,5)))))</f>
        <v>0</v>
      </c>
      <c r="O8" s="31">
        <f>IF(L8&lt;=0.5,0,IF(L8=1,1,IF(L8=1.5,2,IF(L8=2,3,IF(L8=2.5,4,5)))))</f>
        <v>0</v>
      </c>
      <c r="P8" s="31">
        <f>IF(M8&lt;=0.5,0,IF(M8=1,1,IF(M8=1.5,2,IF(M8=2,3,IF(M8=2.5,4,5)))))</f>
        <v>0</v>
      </c>
      <c r="Q8" s="25">
        <f t="shared" si="1"/>
        <v>0</v>
      </c>
      <c r="R8" s="25">
        <f t="shared" si="2"/>
        <v>0</v>
      </c>
      <c r="S8" s="17"/>
      <c r="T8" s="17"/>
      <c r="U8" s="17"/>
      <c r="V8" s="31">
        <f>IF(S8&lt;=0.5,0,IF(S8=1,1,IF(S8=1.5,2,IF(S8=2,3,IF(S8=2.5,4,5)))))</f>
        <v>0</v>
      </c>
      <c r="W8" s="31">
        <f>IF(T8&lt;=0.5,0,IF(T8=1,1,IF(T8=1.5,2,IF(T8=2,3,IF(T8=2.5,4,5)))))</f>
        <v>0</v>
      </c>
      <c r="X8" s="31">
        <f>IF(U8&lt;=0.5,0,IF(U8=1,1,IF(U8=1.5,2,IF(U8=2,3,IF(U8=2.5,4,5)))))</f>
        <v>0</v>
      </c>
      <c r="Y8" s="25">
        <f t="shared" si="3"/>
        <v>0</v>
      </c>
      <c r="Z8" s="17"/>
      <c r="AA8" s="17"/>
      <c r="AB8" s="17"/>
      <c r="AC8" s="31">
        <f>IF(Z8&lt;=0.5,0,IF(Z8=1,1,IF(Z8=1.5,2,IF(Z8=2,3,IF(Z8=2.5,4,5)))))</f>
        <v>0</v>
      </c>
      <c r="AD8" s="31">
        <f>IF(AA8&lt;=0.5,0,IF(AA8=1,1,IF(AA8=1.5,2,IF(AA8=2,3,IF(AA8=2.5,4,5)))))</f>
        <v>0</v>
      </c>
      <c r="AE8" s="31">
        <f>IF(AB8&lt;=0.5,0,IF(AB8=1,1,IF(AB8=1.5,2,IF(AB8=2,3,IF(AB8=2.5,4,5)))))</f>
        <v>0</v>
      </c>
      <c r="AF8" s="26">
        <f t="shared" si="4"/>
        <v>0</v>
      </c>
      <c r="AG8" s="25">
        <f t="shared" si="5"/>
        <v>0</v>
      </c>
      <c r="AI8" s="28"/>
    </row>
    <row r="9" spans="1:35">
      <c r="A9" s="23"/>
      <c r="B9" s="11" t="s">
        <v>66</v>
      </c>
      <c r="C9" s="11" t="s">
        <v>160</v>
      </c>
      <c r="D9" s="23"/>
      <c r="E9" s="23"/>
      <c r="F9" s="23"/>
      <c r="G9" s="32">
        <v>3</v>
      </c>
      <c r="H9" s="32">
        <v>3</v>
      </c>
      <c r="I9" s="32">
        <v>3</v>
      </c>
      <c r="J9" s="25">
        <f t="shared" si="0"/>
        <v>3</v>
      </c>
      <c r="K9" s="1"/>
      <c r="L9" s="1"/>
      <c r="M9" s="1"/>
      <c r="N9" s="32">
        <v>4</v>
      </c>
      <c r="O9" s="32">
        <v>4</v>
      </c>
      <c r="P9" s="32">
        <v>4</v>
      </c>
      <c r="Q9" s="25">
        <f t="shared" si="1"/>
        <v>4</v>
      </c>
      <c r="R9" s="25">
        <f t="shared" si="2"/>
        <v>7</v>
      </c>
      <c r="S9" s="1"/>
      <c r="T9" s="1"/>
      <c r="U9" s="1"/>
      <c r="V9" s="32">
        <v>4</v>
      </c>
      <c r="W9" s="32">
        <v>4</v>
      </c>
      <c r="X9" s="32">
        <v>3</v>
      </c>
      <c r="Y9" s="25">
        <f t="shared" si="3"/>
        <v>4</v>
      </c>
      <c r="Z9" s="1"/>
      <c r="AA9" s="1"/>
      <c r="AB9" s="1"/>
      <c r="AC9" s="32">
        <v>3</v>
      </c>
      <c r="AD9" s="32">
        <v>3</v>
      </c>
      <c r="AE9" s="32">
        <v>3</v>
      </c>
      <c r="AF9" s="26">
        <f t="shared" si="4"/>
        <v>3</v>
      </c>
      <c r="AG9" s="25">
        <f t="shared" si="5"/>
        <v>734</v>
      </c>
      <c r="AI9" s="28"/>
    </row>
    <row r="10" spans="1:35">
      <c r="A10" s="23"/>
      <c r="B10" s="11" t="s">
        <v>66</v>
      </c>
      <c r="C10" s="11" t="s">
        <v>78</v>
      </c>
      <c r="D10" s="23"/>
      <c r="E10" s="23"/>
      <c r="F10" s="23"/>
      <c r="G10" s="32">
        <v>2</v>
      </c>
      <c r="H10" s="32">
        <v>2</v>
      </c>
      <c r="I10" s="32">
        <v>2</v>
      </c>
      <c r="J10" s="25">
        <f t="shared" si="0"/>
        <v>2</v>
      </c>
      <c r="K10" s="1"/>
      <c r="L10" s="1"/>
      <c r="M10" s="1"/>
      <c r="N10" s="32">
        <v>2</v>
      </c>
      <c r="O10" s="32">
        <v>3</v>
      </c>
      <c r="P10" s="32">
        <v>2</v>
      </c>
      <c r="Q10" s="25">
        <f t="shared" si="1"/>
        <v>2</v>
      </c>
      <c r="R10" s="25">
        <f t="shared" si="2"/>
        <v>5</v>
      </c>
      <c r="S10" s="1"/>
      <c r="T10" s="1"/>
      <c r="U10" s="1"/>
      <c r="V10" s="32">
        <v>3</v>
      </c>
      <c r="W10" s="32">
        <v>3</v>
      </c>
      <c r="X10" s="32">
        <v>2</v>
      </c>
      <c r="Y10" s="25">
        <f t="shared" si="3"/>
        <v>3</v>
      </c>
      <c r="Z10" s="1"/>
      <c r="AA10" s="1"/>
      <c r="AB10" s="1"/>
      <c r="AC10" s="32">
        <v>2</v>
      </c>
      <c r="AD10" s="32">
        <v>2</v>
      </c>
      <c r="AE10" s="32">
        <v>3</v>
      </c>
      <c r="AF10" s="26">
        <f t="shared" si="4"/>
        <v>2.3333333333333335</v>
      </c>
      <c r="AG10" s="25">
        <f t="shared" si="5"/>
        <v>523</v>
      </c>
    </row>
    <row r="11" spans="1:35" ht="15.75">
      <c r="A11" s="7">
        <v>1</v>
      </c>
      <c r="B11" s="10" t="s">
        <v>15</v>
      </c>
      <c r="C11" s="10" t="s">
        <v>14</v>
      </c>
      <c r="D11" s="24">
        <v>0</v>
      </c>
      <c r="E11" s="24">
        <v>0.5</v>
      </c>
      <c r="F11" s="24">
        <v>0.5</v>
      </c>
      <c r="G11" s="31">
        <f t="shared" ref="G11:I14" si="6">IF(D11&lt;=0.5,0,IF(D11=1,1,IF(D11=1.5,2,IF(D11=2,3,IF(D11=2.5,4,5)))))</f>
        <v>0</v>
      </c>
      <c r="H11" s="31">
        <f t="shared" si="6"/>
        <v>0</v>
      </c>
      <c r="I11" s="31">
        <f t="shared" si="6"/>
        <v>0</v>
      </c>
      <c r="J11" s="25">
        <f t="shared" si="0"/>
        <v>0</v>
      </c>
      <c r="K11" s="25">
        <v>1</v>
      </c>
      <c r="L11" s="25">
        <v>1.5</v>
      </c>
      <c r="M11" s="25">
        <v>1.5</v>
      </c>
      <c r="N11" s="31">
        <f t="shared" ref="N11:P14" si="7">IF(K11&lt;=0.5,0,IF(K11=1,1,IF(K11=1.5,2,IF(K11=2,3,IF(K11=2.5,4,5)))))</f>
        <v>1</v>
      </c>
      <c r="O11" s="31">
        <f t="shared" si="7"/>
        <v>2</v>
      </c>
      <c r="P11" s="31">
        <f t="shared" si="7"/>
        <v>2</v>
      </c>
      <c r="Q11" s="25">
        <f t="shared" si="1"/>
        <v>2</v>
      </c>
      <c r="R11" s="25">
        <f t="shared" si="2"/>
        <v>2</v>
      </c>
      <c r="S11" s="25">
        <v>1</v>
      </c>
      <c r="T11" s="25">
        <v>1</v>
      </c>
      <c r="U11" s="25">
        <v>1</v>
      </c>
      <c r="V11" s="31">
        <f t="shared" ref="V11:X14" si="8">IF(S11&lt;=0.5,0,IF(S11=1,1,IF(S11=1.5,2,IF(S11=2,3,IF(S11=2.5,4,5)))))</f>
        <v>1</v>
      </c>
      <c r="W11" s="31">
        <f t="shared" si="8"/>
        <v>1</v>
      </c>
      <c r="X11" s="31">
        <f t="shared" si="8"/>
        <v>1</v>
      </c>
      <c r="Y11" s="25">
        <f t="shared" si="3"/>
        <v>1</v>
      </c>
      <c r="Z11" s="25">
        <v>0.5</v>
      </c>
      <c r="AA11" s="25">
        <v>1</v>
      </c>
      <c r="AB11" s="25">
        <v>0.5</v>
      </c>
      <c r="AC11" s="31">
        <f t="shared" ref="AC11:AE14" si="9">IF(Z11&lt;=0.5,0,IF(Z11=1,1,IF(Z11=1.5,2,IF(Z11=2,3,IF(Z11=2.5,4,5)))))</f>
        <v>0</v>
      </c>
      <c r="AD11" s="31">
        <f t="shared" si="9"/>
        <v>1</v>
      </c>
      <c r="AE11" s="31">
        <f t="shared" si="9"/>
        <v>0</v>
      </c>
      <c r="AF11" s="26">
        <f t="shared" si="4"/>
        <v>0.33333333333333331</v>
      </c>
      <c r="AG11" s="25">
        <f t="shared" si="5"/>
        <v>201</v>
      </c>
    </row>
    <row r="12" spans="1:35">
      <c r="A12" s="23"/>
      <c r="B12" s="11" t="s">
        <v>114</v>
      </c>
      <c r="C12" s="11" t="s">
        <v>115</v>
      </c>
      <c r="D12" s="23"/>
      <c r="E12" s="23"/>
      <c r="F12" s="23"/>
      <c r="G12" s="31">
        <f t="shared" si="6"/>
        <v>0</v>
      </c>
      <c r="H12" s="31">
        <f t="shared" si="6"/>
        <v>0</v>
      </c>
      <c r="I12" s="31">
        <f t="shared" si="6"/>
        <v>0</v>
      </c>
      <c r="J12" s="25">
        <f t="shared" si="0"/>
        <v>0</v>
      </c>
      <c r="K12" s="1"/>
      <c r="L12" s="1"/>
      <c r="M12" s="1"/>
      <c r="N12" s="31">
        <f t="shared" si="7"/>
        <v>0</v>
      </c>
      <c r="O12" s="31">
        <f t="shared" si="7"/>
        <v>0</v>
      </c>
      <c r="P12" s="31">
        <f t="shared" si="7"/>
        <v>0</v>
      </c>
      <c r="Q12" s="25">
        <f t="shared" si="1"/>
        <v>0</v>
      </c>
      <c r="R12" s="25">
        <f t="shared" si="2"/>
        <v>0</v>
      </c>
      <c r="S12" s="1"/>
      <c r="T12" s="1"/>
      <c r="U12" s="1"/>
      <c r="V12" s="31">
        <f t="shared" si="8"/>
        <v>0</v>
      </c>
      <c r="W12" s="31">
        <f t="shared" si="8"/>
        <v>0</v>
      </c>
      <c r="X12" s="31">
        <f t="shared" si="8"/>
        <v>0</v>
      </c>
      <c r="Y12" s="25">
        <f t="shared" si="3"/>
        <v>0</v>
      </c>
      <c r="Z12" s="1"/>
      <c r="AA12" s="1"/>
      <c r="AB12" s="1"/>
      <c r="AC12" s="31">
        <f t="shared" si="9"/>
        <v>0</v>
      </c>
      <c r="AD12" s="31">
        <f t="shared" si="9"/>
        <v>0</v>
      </c>
      <c r="AE12" s="31">
        <f t="shared" si="9"/>
        <v>0</v>
      </c>
      <c r="AF12" s="26">
        <f t="shared" si="4"/>
        <v>0</v>
      </c>
      <c r="AG12" s="25">
        <f t="shared" si="5"/>
        <v>0</v>
      </c>
      <c r="AI12" s="28"/>
    </row>
    <row r="13" spans="1:35">
      <c r="A13" s="23"/>
      <c r="B13" s="11" t="s">
        <v>161</v>
      </c>
      <c r="C13" s="11" t="s">
        <v>40</v>
      </c>
      <c r="D13" s="23"/>
      <c r="E13" s="23"/>
      <c r="F13" s="23"/>
      <c r="G13" s="31">
        <f t="shared" si="6"/>
        <v>0</v>
      </c>
      <c r="H13" s="31">
        <f t="shared" si="6"/>
        <v>0</v>
      </c>
      <c r="I13" s="31">
        <f t="shared" si="6"/>
        <v>0</v>
      </c>
      <c r="J13" s="25">
        <f t="shared" si="0"/>
        <v>0</v>
      </c>
      <c r="K13" s="1"/>
      <c r="L13" s="1"/>
      <c r="M13" s="1"/>
      <c r="N13" s="31">
        <f t="shared" si="7"/>
        <v>0</v>
      </c>
      <c r="O13" s="31">
        <f t="shared" si="7"/>
        <v>0</v>
      </c>
      <c r="P13" s="31">
        <f t="shared" si="7"/>
        <v>0</v>
      </c>
      <c r="Q13" s="25">
        <f t="shared" si="1"/>
        <v>0</v>
      </c>
      <c r="R13" s="25">
        <f t="shared" si="2"/>
        <v>0</v>
      </c>
      <c r="S13" s="1"/>
      <c r="T13" s="1"/>
      <c r="U13" s="1"/>
      <c r="V13" s="31">
        <f t="shared" si="8"/>
        <v>0</v>
      </c>
      <c r="W13" s="31">
        <f t="shared" si="8"/>
        <v>0</v>
      </c>
      <c r="X13" s="31">
        <f t="shared" si="8"/>
        <v>0</v>
      </c>
      <c r="Y13" s="25">
        <f t="shared" si="3"/>
        <v>0</v>
      </c>
      <c r="Z13" s="1"/>
      <c r="AA13" s="1"/>
      <c r="AB13" s="1"/>
      <c r="AC13" s="31">
        <f t="shared" si="9"/>
        <v>0</v>
      </c>
      <c r="AD13" s="31">
        <f t="shared" si="9"/>
        <v>0</v>
      </c>
      <c r="AE13" s="31">
        <f t="shared" si="9"/>
        <v>0</v>
      </c>
      <c r="AF13" s="26">
        <f t="shared" si="4"/>
        <v>0</v>
      </c>
      <c r="AG13" s="25">
        <f t="shared" si="5"/>
        <v>0</v>
      </c>
      <c r="AI13" s="28"/>
    </row>
    <row r="14" spans="1:35">
      <c r="A14" s="23"/>
      <c r="B14" s="11" t="s">
        <v>162</v>
      </c>
      <c r="C14" s="11" t="s">
        <v>163</v>
      </c>
      <c r="D14" s="23"/>
      <c r="E14" s="23"/>
      <c r="F14" s="23"/>
      <c r="G14" s="31">
        <f t="shared" si="6"/>
        <v>0</v>
      </c>
      <c r="H14" s="31">
        <f t="shared" si="6"/>
        <v>0</v>
      </c>
      <c r="I14" s="31">
        <f t="shared" si="6"/>
        <v>0</v>
      </c>
      <c r="J14" s="25">
        <f t="shared" si="0"/>
        <v>0</v>
      </c>
      <c r="K14" s="1"/>
      <c r="L14" s="1"/>
      <c r="M14" s="1"/>
      <c r="N14" s="31">
        <f t="shared" si="7"/>
        <v>0</v>
      </c>
      <c r="O14" s="31">
        <f t="shared" si="7"/>
        <v>0</v>
      </c>
      <c r="P14" s="31">
        <f t="shared" si="7"/>
        <v>0</v>
      </c>
      <c r="Q14" s="25">
        <f t="shared" si="1"/>
        <v>0</v>
      </c>
      <c r="R14" s="25">
        <f t="shared" si="2"/>
        <v>0</v>
      </c>
      <c r="S14" s="1"/>
      <c r="T14" s="1"/>
      <c r="U14" s="1"/>
      <c r="V14" s="31">
        <f t="shared" si="8"/>
        <v>0</v>
      </c>
      <c r="W14" s="31">
        <f t="shared" si="8"/>
        <v>0</v>
      </c>
      <c r="X14" s="31">
        <f t="shared" si="8"/>
        <v>0</v>
      </c>
      <c r="Y14" s="25">
        <f t="shared" si="3"/>
        <v>0</v>
      </c>
      <c r="Z14" s="1"/>
      <c r="AA14" s="1"/>
      <c r="AB14" s="1"/>
      <c r="AC14" s="31">
        <f t="shared" si="9"/>
        <v>0</v>
      </c>
      <c r="AD14" s="31">
        <f t="shared" si="9"/>
        <v>0</v>
      </c>
      <c r="AE14" s="31">
        <f t="shared" si="9"/>
        <v>0</v>
      </c>
      <c r="AF14" s="26">
        <f t="shared" si="4"/>
        <v>0</v>
      </c>
      <c r="AG14" s="25">
        <f t="shared" si="5"/>
        <v>0</v>
      </c>
      <c r="AI14" s="28"/>
    </row>
    <row r="15" spans="1:35">
      <c r="A15" s="23"/>
      <c r="B15" s="11" t="s">
        <v>164</v>
      </c>
      <c r="C15" s="11" t="s">
        <v>68</v>
      </c>
      <c r="D15" s="23"/>
      <c r="E15" s="23"/>
      <c r="F15" s="23"/>
      <c r="G15" s="32">
        <v>2</v>
      </c>
      <c r="H15" s="32">
        <v>1</v>
      </c>
      <c r="I15" s="32">
        <v>1</v>
      </c>
      <c r="J15" s="25">
        <f t="shared" si="0"/>
        <v>1</v>
      </c>
      <c r="K15" s="1"/>
      <c r="L15" s="1"/>
      <c r="M15" s="1"/>
      <c r="N15" s="32">
        <v>2</v>
      </c>
      <c r="O15" s="32">
        <v>1</v>
      </c>
      <c r="P15" s="32">
        <v>1</v>
      </c>
      <c r="Q15" s="25">
        <f t="shared" si="1"/>
        <v>1</v>
      </c>
      <c r="R15" s="25">
        <f t="shared" si="2"/>
        <v>1</v>
      </c>
      <c r="S15" s="1"/>
      <c r="T15" s="1"/>
      <c r="U15" s="1"/>
      <c r="V15" s="32">
        <v>2</v>
      </c>
      <c r="W15" s="32">
        <v>2</v>
      </c>
      <c r="X15" s="32">
        <v>2</v>
      </c>
      <c r="Y15" s="25">
        <f t="shared" si="3"/>
        <v>2</v>
      </c>
      <c r="Z15" s="1"/>
      <c r="AA15" s="1"/>
      <c r="AB15" s="1"/>
      <c r="AC15" s="32">
        <v>1</v>
      </c>
      <c r="AD15" s="32">
        <v>1</v>
      </c>
      <c r="AE15" s="32">
        <v>1</v>
      </c>
      <c r="AF15" s="26">
        <f t="shared" si="4"/>
        <v>1</v>
      </c>
      <c r="AG15" s="25">
        <f t="shared" si="5"/>
        <v>112</v>
      </c>
      <c r="AI15" s="28"/>
    </row>
    <row r="16" spans="1:35">
      <c r="A16" s="23"/>
      <c r="B16" s="11" t="s">
        <v>116</v>
      </c>
      <c r="C16" s="11" t="s">
        <v>117</v>
      </c>
      <c r="D16" s="23"/>
      <c r="E16" s="23"/>
      <c r="F16" s="23"/>
      <c r="G16" s="31">
        <f t="shared" ref="G16:I17" si="10">IF(D16&lt;=0.5,0,IF(D16=1,1,IF(D16=1.5,2,IF(D16=2,3,IF(D16=2.5,4,5)))))</f>
        <v>0</v>
      </c>
      <c r="H16" s="31">
        <f t="shared" si="10"/>
        <v>0</v>
      </c>
      <c r="I16" s="31">
        <f t="shared" si="10"/>
        <v>0</v>
      </c>
      <c r="J16" s="25">
        <f t="shared" si="0"/>
        <v>0</v>
      </c>
      <c r="K16" s="1"/>
      <c r="L16" s="1"/>
      <c r="M16" s="1"/>
      <c r="N16" s="31">
        <f t="shared" ref="N16:P17" si="11">IF(K16&lt;=0.5,0,IF(K16=1,1,IF(K16=1.5,2,IF(K16=2,3,IF(K16=2.5,4,5)))))</f>
        <v>0</v>
      </c>
      <c r="O16" s="31">
        <f t="shared" si="11"/>
        <v>0</v>
      </c>
      <c r="P16" s="31">
        <f t="shared" si="11"/>
        <v>0</v>
      </c>
      <c r="Q16" s="25">
        <f t="shared" si="1"/>
        <v>0</v>
      </c>
      <c r="R16" s="25">
        <f t="shared" si="2"/>
        <v>0</v>
      </c>
      <c r="S16" s="1"/>
      <c r="T16" s="1"/>
      <c r="U16" s="1"/>
      <c r="V16" s="31">
        <f t="shared" ref="V16:X17" si="12">IF(S16&lt;=0.5,0,IF(S16=1,1,IF(S16=1.5,2,IF(S16=2,3,IF(S16=2.5,4,5)))))</f>
        <v>0</v>
      </c>
      <c r="W16" s="31">
        <f t="shared" si="12"/>
        <v>0</v>
      </c>
      <c r="X16" s="31">
        <f t="shared" si="12"/>
        <v>0</v>
      </c>
      <c r="Y16" s="25">
        <f t="shared" si="3"/>
        <v>0</v>
      </c>
      <c r="Z16" s="1"/>
      <c r="AA16" s="1"/>
      <c r="AB16" s="1"/>
      <c r="AC16" s="31">
        <f t="shared" ref="AC16:AE17" si="13">IF(Z16&lt;=0.5,0,IF(Z16=1,1,IF(Z16=1.5,2,IF(Z16=2,3,IF(Z16=2.5,4,5)))))</f>
        <v>0</v>
      </c>
      <c r="AD16" s="31">
        <f t="shared" si="13"/>
        <v>0</v>
      </c>
      <c r="AE16" s="31">
        <f t="shared" si="13"/>
        <v>0</v>
      </c>
      <c r="AF16" s="26">
        <f t="shared" si="4"/>
        <v>0</v>
      </c>
      <c r="AG16" s="25">
        <f t="shared" si="5"/>
        <v>0</v>
      </c>
      <c r="AI16" s="28"/>
    </row>
    <row r="17" spans="1:35">
      <c r="A17" s="23"/>
      <c r="B17" s="11" t="s">
        <v>118</v>
      </c>
      <c r="C17" s="11" t="s">
        <v>119</v>
      </c>
      <c r="D17" s="23"/>
      <c r="E17" s="23"/>
      <c r="F17" s="23"/>
      <c r="G17" s="31">
        <f t="shared" si="10"/>
        <v>0</v>
      </c>
      <c r="H17" s="31">
        <f t="shared" si="10"/>
        <v>0</v>
      </c>
      <c r="I17" s="31">
        <f t="shared" si="10"/>
        <v>0</v>
      </c>
      <c r="J17" s="25">
        <f t="shared" si="0"/>
        <v>0</v>
      </c>
      <c r="K17" s="1"/>
      <c r="L17" s="1"/>
      <c r="M17" s="1"/>
      <c r="N17" s="31">
        <f t="shared" si="11"/>
        <v>0</v>
      </c>
      <c r="O17" s="31">
        <f t="shared" si="11"/>
        <v>0</v>
      </c>
      <c r="P17" s="31">
        <f t="shared" si="11"/>
        <v>0</v>
      </c>
      <c r="Q17" s="25">
        <f t="shared" si="1"/>
        <v>0</v>
      </c>
      <c r="R17" s="25">
        <f t="shared" si="2"/>
        <v>0</v>
      </c>
      <c r="S17" s="1"/>
      <c r="T17" s="1"/>
      <c r="U17" s="1"/>
      <c r="V17" s="31">
        <f t="shared" si="12"/>
        <v>0</v>
      </c>
      <c r="W17" s="31">
        <f t="shared" si="12"/>
        <v>0</v>
      </c>
      <c r="X17" s="31">
        <f t="shared" si="12"/>
        <v>0</v>
      </c>
      <c r="Y17" s="25">
        <f t="shared" si="3"/>
        <v>0</v>
      </c>
      <c r="Z17" s="1"/>
      <c r="AA17" s="1"/>
      <c r="AB17" s="1"/>
      <c r="AC17" s="31">
        <f t="shared" si="13"/>
        <v>0</v>
      </c>
      <c r="AD17" s="31">
        <f t="shared" si="13"/>
        <v>0</v>
      </c>
      <c r="AE17" s="31">
        <f t="shared" si="13"/>
        <v>0</v>
      </c>
      <c r="AF17" s="26">
        <f t="shared" si="4"/>
        <v>0</v>
      </c>
      <c r="AG17" s="25">
        <f t="shared" si="5"/>
        <v>0</v>
      </c>
      <c r="AI17" s="28"/>
    </row>
    <row r="18" spans="1:35" ht="15.75">
      <c r="A18" s="7"/>
      <c r="B18" s="11" t="s">
        <v>80</v>
      </c>
      <c r="C18" s="11" t="s">
        <v>104</v>
      </c>
      <c r="D18" s="7"/>
      <c r="E18" s="7"/>
      <c r="F18" s="7"/>
      <c r="G18" s="32">
        <v>4</v>
      </c>
      <c r="H18" s="32">
        <v>5</v>
      </c>
      <c r="I18" s="32">
        <v>5</v>
      </c>
      <c r="J18" s="25">
        <f t="shared" si="0"/>
        <v>5</v>
      </c>
      <c r="K18" s="1"/>
      <c r="L18" s="1"/>
      <c r="M18" s="1"/>
      <c r="N18" s="32">
        <v>4</v>
      </c>
      <c r="O18" s="32">
        <v>5</v>
      </c>
      <c r="P18" s="32">
        <v>4</v>
      </c>
      <c r="Q18" s="25">
        <f t="shared" si="1"/>
        <v>4</v>
      </c>
      <c r="R18" s="25">
        <f t="shared" si="2"/>
        <v>7</v>
      </c>
      <c r="S18" s="1"/>
      <c r="T18" s="1"/>
      <c r="U18" s="1"/>
      <c r="V18" s="32">
        <v>4</v>
      </c>
      <c r="W18" s="32">
        <v>5</v>
      </c>
      <c r="X18" s="32">
        <v>4</v>
      </c>
      <c r="Y18" s="25">
        <f t="shared" si="3"/>
        <v>4</v>
      </c>
      <c r="Z18" s="1"/>
      <c r="AA18" s="1"/>
      <c r="AB18" s="1"/>
      <c r="AC18" s="32">
        <v>3</v>
      </c>
      <c r="AD18" s="32">
        <v>3</v>
      </c>
      <c r="AE18" s="32">
        <v>4</v>
      </c>
      <c r="AF18" s="26">
        <f t="shared" si="4"/>
        <v>3.3333333333333335</v>
      </c>
      <c r="AG18" s="25">
        <f t="shared" si="5"/>
        <v>754</v>
      </c>
    </row>
    <row r="19" spans="1:35">
      <c r="A19" s="23"/>
      <c r="B19" s="11" t="s">
        <v>120</v>
      </c>
      <c r="C19" s="11" t="s">
        <v>65</v>
      </c>
      <c r="D19" s="23"/>
      <c r="E19" s="23"/>
      <c r="F19" s="23"/>
      <c r="G19" s="31">
        <f t="shared" ref="G19:I20" si="14">IF(D19&lt;=0.5,0,IF(D19=1,1,IF(D19=1.5,2,IF(D19=2,3,IF(D19=2.5,4,5)))))</f>
        <v>0</v>
      </c>
      <c r="H19" s="31">
        <f t="shared" si="14"/>
        <v>0</v>
      </c>
      <c r="I19" s="31">
        <f t="shared" si="14"/>
        <v>0</v>
      </c>
      <c r="J19" s="25">
        <f t="shared" si="0"/>
        <v>0</v>
      </c>
      <c r="K19" s="1"/>
      <c r="L19" s="1"/>
      <c r="M19" s="1"/>
      <c r="N19" s="31">
        <f t="shared" ref="N19:P20" si="15">IF(K19&lt;=0.5,0,IF(K19=1,1,IF(K19=1.5,2,IF(K19=2,3,IF(K19=2.5,4,5)))))</f>
        <v>0</v>
      </c>
      <c r="O19" s="31">
        <f t="shared" si="15"/>
        <v>0</v>
      </c>
      <c r="P19" s="31">
        <f t="shared" si="15"/>
        <v>0</v>
      </c>
      <c r="Q19" s="25">
        <f t="shared" si="1"/>
        <v>0</v>
      </c>
      <c r="R19" s="25">
        <f t="shared" si="2"/>
        <v>0</v>
      </c>
      <c r="S19" s="1"/>
      <c r="T19" s="1"/>
      <c r="U19" s="1"/>
      <c r="V19" s="31">
        <f t="shared" ref="V19:X20" si="16">IF(S19&lt;=0.5,0,IF(S19=1,1,IF(S19=1.5,2,IF(S19=2,3,IF(S19=2.5,4,5)))))</f>
        <v>0</v>
      </c>
      <c r="W19" s="31">
        <f t="shared" si="16"/>
        <v>0</v>
      </c>
      <c r="X19" s="31">
        <f t="shared" si="16"/>
        <v>0</v>
      </c>
      <c r="Y19" s="25">
        <f t="shared" si="3"/>
        <v>0</v>
      </c>
      <c r="Z19" s="1"/>
      <c r="AA19" s="1"/>
      <c r="AB19" s="1"/>
      <c r="AC19" s="31">
        <f t="shared" ref="AC19:AE20" si="17">IF(Z19&lt;=0.5,0,IF(Z19=1,1,IF(Z19=1.5,2,IF(Z19=2,3,IF(Z19=2.5,4,5)))))</f>
        <v>0</v>
      </c>
      <c r="AD19" s="31">
        <f t="shared" si="17"/>
        <v>0</v>
      </c>
      <c r="AE19" s="31">
        <f t="shared" si="17"/>
        <v>0</v>
      </c>
      <c r="AF19" s="26">
        <f t="shared" si="4"/>
        <v>0</v>
      </c>
      <c r="AG19" s="25">
        <f t="shared" si="5"/>
        <v>0</v>
      </c>
      <c r="AI19" s="28"/>
    </row>
    <row r="20" spans="1:35" ht="15.75">
      <c r="A20" s="7">
        <v>26</v>
      </c>
      <c r="B20" s="10" t="s">
        <v>50</v>
      </c>
      <c r="C20" s="10" t="s">
        <v>49</v>
      </c>
      <c r="D20" s="24">
        <v>1.5</v>
      </c>
      <c r="E20" s="24">
        <v>2</v>
      </c>
      <c r="F20" s="24">
        <v>2</v>
      </c>
      <c r="G20" s="31">
        <f t="shared" si="14"/>
        <v>2</v>
      </c>
      <c r="H20" s="31">
        <f t="shared" si="14"/>
        <v>3</v>
      </c>
      <c r="I20" s="31">
        <f t="shared" si="14"/>
        <v>3</v>
      </c>
      <c r="J20" s="25">
        <f t="shared" si="0"/>
        <v>3</v>
      </c>
      <c r="K20" s="25">
        <v>2</v>
      </c>
      <c r="L20" s="25">
        <v>2</v>
      </c>
      <c r="M20" s="25">
        <v>2</v>
      </c>
      <c r="N20" s="31">
        <f t="shared" si="15"/>
        <v>3</v>
      </c>
      <c r="O20" s="31">
        <f t="shared" si="15"/>
        <v>3</v>
      </c>
      <c r="P20" s="31">
        <f t="shared" si="15"/>
        <v>3</v>
      </c>
      <c r="Q20" s="25">
        <f t="shared" si="1"/>
        <v>3</v>
      </c>
      <c r="R20" s="25">
        <f t="shared" si="2"/>
        <v>6</v>
      </c>
      <c r="S20" s="25">
        <v>2</v>
      </c>
      <c r="T20" s="25">
        <v>2</v>
      </c>
      <c r="U20" s="25">
        <v>0</v>
      </c>
      <c r="V20" s="31">
        <f t="shared" si="16"/>
        <v>3</v>
      </c>
      <c r="W20" s="31">
        <f t="shared" si="16"/>
        <v>3</v>
      </c>
      <c r="X20" s="31">
        <f t="shared" si="16"/>
        <v>0</v>
      </c>
      <c r="Y20" s="25">
        <f t="shared" si="3"/>
        <v>2</v>
      </c>
      <c r="Z20" s="25">
        <v>1.5</v>
      </c>
      <c r="AA20" s="25">
        <v>2</v>
      </c>
      <c r="AB20" s="25">
        <v>2</v>
      </c>
      <c r="AC20" s="31">
        <f t="shared" si="17"/>
        <v>2</v>
      </c>
      <c r="AD20" s="31">
        <f t="shared" si="17"/>
        <v>3</v>
      </c>
      <c r="AE20" s="31">
        <f t="shared" si="17"/>
        <v>3</v>
      </c>
      <c r="AF20" s="26">
        <f t="shared" si="4"/>
        <v>2.6666666666666665</v>
      </c>
      <c r="AG20" s="25">
        <f t="shared" si="5"/>
        <v>632</v>
      </c>
    </row>
    <row r="21" spans="1:35">
      <c r="A21" s="23"/>
      <c r="B21" s="11" t="s">
        <v>121</v>
      </c>
      <c r="C21" s="11" t="s">
        <v>122</v>
      </c>
      <c r="D21" s="23"/>
      <c r="E21" s="23"/>
      <c r="F21" s="23"/>
      <c r="G21" s="31">
        <v>3</v>
      </c>
      <c r="H21" s="31">
        <v>3</v>
      </c>
      <c r="I21" s="31">
        <v>3</v>
      </c>
      <c r="J21" s="25">
        <f t="shared" si="0"/>
        <v>3</v>
      </c>
      <c r="K21" s="1"/>
      <c r="L21" s="1"/>
      <c r="M21" s="1"/>
      <c r="N21" s="31">
        <v>4</v>
      </c>
      <c r="O21" s="31">
        <v>3</v>
      </c>
      <c r="P21" s="31">
        <v>3</v>
      </c>
      <c r="Q21" s="25">
        <f t="shared" si="1"/>
        <v>3</v>
      </c>
      <c r="R21" s="25">
        <f t="shared" si="2"/>
        <v>6</v>
      </c>
      <c r="S21" s="1"/>
      <c r="T21" s="1"/>
      <c r="U21" s="1"/>
      <c r="V21" s="31">
        <v>4</v>
      </c>
      <c r="W21" s="31">
        <v>3</v>
      </c>
      <c r="X21" s="31">
        <v>4</v>
      </c>
      <c r="Y21" s="25">
        <f t="shared" si="3"/>
        <v>4</v>
      </c>
      <c r="Z21" s="1"/>
      <c r="AA21" s="1"/>
      <c r="AB21" s="1"/>
      <c r="AC21" s="31">
        <v>3</v>
      </c>
      <c r="AD21" s="31">
        <v>2</v>
      </c>
      <c r="AE21" s="31">
        <v>3</v>
      </c>
      <c r="AF21" s="26">
        <f t="shared" si="4"/>
        <v>2.6666666666666665</v>
      </c>
      <c r="AG21" s="25">
        <f t="shared" si="5"/>
        <v>634</v>
      </c>
      <c r="AI21" s="28"/>
    </row>
    <row r="22" spans="1:35">
      <c r="A22" s="23"/>
      <c r="B22" s="11" t="s">
        <v>123</v>
      </c>
      <c r="C22" s="11" t="s">
        <v>124</v>
      </c>
      <c r="D22" s="23"/>
      <c r="E22" s="23"/>
      <c r="F22" s="23"/>
      <c r="G22" s="31">
        <f t="shared" ref="G22:I23" si="18">IF(D22&lt;=0.5,0,IF(D22=1,1,IF(D22=1.5,2,IF(D22=2,3,IF(D22=2.5,4,5)))))</f>
        <v>0</v>
      </c>
      <c r="H22" s="31">
        <f t="shared" si="18"/>
        <v>0</v>
      </c>
      <c r="I22" s="31">
        <f t="shared" si="18"/>
        <v>0</v>
      </c>
      <c r="J22" s="25">
        <f t="shared" si="0"/>
        <v>0</v>
      </c>
      <c r="K22" s="1"/>
      <c r="L22" s="1"/>
      <c r="M22" s="1"/>
      <c r="N22" s="31">
        <f t="shared" ref="N22:P23" si="19">IF(K22&lt;=0.5,0,IF(K22=1,1,IF(K22=1.5,2,IF(K22=2,3,IF(K22=2.5,4,5)))))</f>
        <v>0</v>
      </c>
      <c r="O22" s="31">
        <f t="shared" si="19"/>
        <v>0</v>
      </c>
      <c r="P22" s="31">
        <f t="shared" si="19"/>
        <v>0</v>
      </c>
      <c r="Q22" s="25">
        <f t="shared" si="1"/>
        <v>0</v>
      </c>
      <c r="R22" s="25">
        <f t="shared" si="2"/>
        <v>0</v>
      </c>
      <c r="S22" s="1"/>
      <c r="T22" s="1"/>
      <c r="U22" s="1"/>
      <c r="V22" s="31">
        <f t="shared" ref="V22:X23" si="20">IF(S22&lt;=0.5,0,IF(S22=1,1,IF(S22=1.5,2,IF(S22=2,3,IF(S22=2.5,4,5)))))</f>
        <v>0</v>
      </c>
      <c r="W22" s="31">
        <f t="shared" si="20"/>
        <v>0</v>
      </c>
      <c r="X22" s="31">
        <f t="shared" si="20"/>
        <v>0</v>
      </c>
      <c r="Y22" s="25">
        <f t="shared" si="3"/>
        <v>0</v>
      </c>
      <c r="Z22" s="1"/>
      <c r="AA22" s="1"/>
      <c r="AB22" s="1"/>
      <c r="AC22" s="31">
        <f t="shared" ref="AC22:AE23" si="21">IF(Z22&lt;=0.5,0,IF(Z22=1,1,IF(Z22=1.5,2,IF(Z22=2,3,IF(Z22=2.5,4,5)))))</f>
        <v>0</v>
      </c>
      <c r="AD22" s="31">
        <f t="shared" si="21"/>
        <v>0</v>
      </c>
      <c r="AE22" s="31">
        <f t="shared" si="21"/>
        <v>0</v>
      </c>
      <c r="AF22" s="26">
        <f t="shared" si="4"/>
        <v>0</v>
      </c>
      <c r="AG22" s="25">
        <f t="shared" si="5"/>
        <v>0</v>
      </c>
      <c r="AI22" s="28"/>
    </row>
    <row r="23" spans="1:35" ht="15.75">
      <c r="A23" s="7">
        <v>2</v>
      </c>
      <c r="B23" s="10" t="s">
        <v>17</v>
      </c>
      <c r="C23" s="10" t="s">
        <v>16</v>
      </c>
      <c r="D23" s="24">
        <v>2</v>
      </c>
      <c r="E23" s="24">
        <v>0</v>
      </c>
      <c r="F23" s="24">
        <v>0</v>
      </c>
      <c r="G23" s="31">
        <f t="shared" si="18"/>
        <v>3</v>
      </c>
      <c r="H23" s="31">
        <f t="shared" si="18"/>
        <v>0</v>
      </c>
      <c r="I23" s="31">
        <f t="shared" si="18"/>
        <v>0</v>
      </c>
      <c r="J23" s="25">
        <f t="shared" si="0"/>
        <v>1</v>
      </c>
      <c r="K23" s="25">
        <v>2</v>
      </c>
      <c r="L23" s="25">
        <v>2</v>
      </c>
      <c r="M23" s="25">
        <v>2</v>
      </c>
      <c r="N23" s="31">
        <f t="shared" si="19"/>
        <v>3</v>
      </c>
      <c r="O23" s="31">
        <f t="shared" si="19"/>
        <v>3</v>
      </c>
      <c r="P23" s="31">
        <f t="shared" si="19"/>
        <v>3</v>
      </c>
      <c r="Q23" s="25">
        <f t="shared" si="1"/>
        <v>3</v>
      </c>
      <c r="R23" s="25">
        <f t="shared" si="2"/>
        <v>6</v>
      </c>
      <c r="S23" s="25">
        <v>2.5</v>
      </c>
      <c r="T23" s="25">
        <v>2.5</v>
      </c>
      <c r="U23" s="25">
        <v>2</v>
      </c>
      <c r="V23" s="31">
        <f t="shared" si="20"/>
        <v>4</v>
      </c>
      <c r="W23" s="31">
        <f t="shared" si="20"/>
        <v>4</v>
      </c>
      <c r="X23" s="31">
        <f t="shared" si="20"/>
        <v>3</v>
      </c>
      <c r="Y23" s="25">
        <f t="shared" si="3"/>
        <v>4</v>
      </c>
      <c r="Z23" s="25">
        <v>1.5</v>
      </c>
      <c r="AA23" s="25">
        <v>2</v>
      </c>
      <c r="AB23" s="25">
        <v>2</v>
      </c>
      <c r="AC23" s="31">
        <f t="shared" si="21"/>
        <v>2</v>
      </c>
      <c r="AD23" s="31">
        <f t="shared" si="21"/>
        <v>3</v>
      </c>
      <c r="AE23" s="31">
        <f t="shared" si="21"/>
        <v>3</v>
      </c>
      <c r="AF23" s="26">
        <f t="shared" si="4"/>
        <v>2.6666666666666665</v>
      </c>
      <c r="AG23" s="25">
        <f t="shared" si="5"/>
        <v>614</v>
      </c>
    </row>
    <row r="24" spans="1:35">
      <c r="A24" s="23"/>
      <c r="B24" s="11" t="s">
        <v>125</v>
      </c>
      <c r="C24" s="11" t="s">
        <v>40</v>
      </c>
      <c r="D24" s="23"/>
      <c r="E24" s="23"/>
      <c r="F24" s="23"/>
      <c r="G24" s="32">
        <v>2</v>
      </c>
      <c r="H24" s="32">
        <v>1</v>
      </c>
      <c r="I24" s="32">
        <v>1</v>
      </c>
      <c r="J24" s="25">
        <f t="shared" si="0"/>
        <v>1</v>
      </c>
      <c r="K24" s="17"/>
      <c r="L24" s="17"/>
      <c r="M24" s="17"/>
      <c r="N24" s="32">
        <v>2</v>
      </c>
      <c r="O24" s="32">
        <v>1</v>
      </c>
      <c r="P24" s="32">
        <v>2</v>
      </c>
      <c r="Q24" s="25">
        <f t="shared" si="1"/>
        <v>2</v>
      </c>
      <c r="R24" s="25">
        <f t="shared" si="2"/>
        <v>2</v>
      </c>
      <c r="S24" s="17"/>
      <c r="T24" s="17"/>
      <c r="U24" s="17"/>
      <c r="V24" s="32">
        <v>1</v>
      </c>
      <c r="W24" s="32">
        <v>2</v>
      </c>
      <c r="X24" s="32">
        <v>1</v>
      </c>
      <c r="Y24" s="25">
        <f t="shared" si="3"/>
        <v>1</v>
      </c>
      <c r="Z24" s="17"/>
      <c r="AA24" s="17"/>
      <c r="AB24" s="17"/>
      <c r="AC24" s="32">
        <v>1</v>
      </c>
      <c r="AD24" s="32">
        <v>1</v>
      </c>
      <c r="AE24" s="32">
        <v>1</v>
      </c>
      <c r="AF24" s="26">
        <f t="shared" si="4"/>
        <v>1</v>
      </c>
      <c r="AG24" s="25">
        <f t="shared" si="5"/>
        <v>211</v>
      </c>
      <c r="AI24" s="28"/>
    </row>
    <row r="25" spans="1:35">
      <c r="A25" s="23"/>
      <c r="B25" s="11" t="s">
        <v>165</v>
      </c>
      <c r="C25" s="11" t="s">
        <v>166</v>
      </c>
      <c r="D25" s="23"/>
      <c r="E25" s="23"/>
      <c r="F25" s="23"/>
      <c r="G25" s="31">
        <f t="shared" ref="G25:I28" si="22">IF(D25&lt;=0.5,0,IF(D25=1,1,IF(D25=1.5,2,IF(D25=2,3,IF(D25=2.5,4,5)))))</f>
        <v>0</v>
      </c>
      <c r="H25" s="31">
        <f t="shared" si="22"/>
        <v>0</v>
      </c>
      <c r="I25" s="31">
        <f t="shared" si="22"/>
        <v>0</v>
      </c>
      <c r="J25" s="25">
        <f t="shared" si="0"/>
        <v>0</v>
      </c>
      <c r="K25" s="17"/>
      <c r="L25" s="17"/>
      <c r="M25" s="17"/>
      <c r="N25" s="31">
        <f t="shared" ref="N25:P28" si="23">IF(K25&lt;=0.5,0,IF(K25=1,1,IF(K25=1.5,2,IF(K25=2,3,IF(K25=2.5,4,5)))))</f>
        <v>0</v>
      </c>
      <c r="O25" s="31">
        <f t="shared" si="23"/>
        <v>0</v>
      </c>
      <c r="P25" s="31">
        <f t="shared" si="23"/>
        <v>0</v>
      </c>
      <c r="Q25" s="25">
        <f t="shared" si="1"/>
        <v>0</v>
      </c>
      <c r="R25" s="25">
        <f t="shared" si="2"/>
        <v>0</v>
      </c>
      <c r="S25" s="17"/>
      <c r="T25" s="17"/>
      <c r="U25" s="17"/>
      <c r="V25" s="31">
        <f t="shared" ref="V25:X28" si="24">IF(S25&lt;=0.5,0,IF(S25=1,1,IF(S25=1.5,2,IF(S25=2,3,IF(S25=2.5,4,5)))))</f>
        <v>0</v>
      </c>
      <c r="W25" s="31">
        <f t="shared" si="24"/>
        <v>0</v>
      </c>
      <c r="X25" s="31">
        <f t="shared" si="24"/>
        <v>0</v>
      </c>
      <c r="Y25" s="25">
        <f t="shared" si="3"/>
        <v>0</v>
      </c>
      <c r="Z25" s="17"/>
      <c r="AA25" s="17"/>
      <c r="AB25" s="17"/>
      <c r="AC25" s="31">
        <f t="shared" ref="AC25:AE28" si="25">IF(Z25&lt;=0.5,0,IF(Z25=1,1,IF(Z25=1.5,2,IF(Z25=2,3,IF(Z25=2.5,4,5)))))</f>
        <v>0</v>
      </c>
      <c r="AD25" s="31">
        <f t="shared" si="25"/>
        <v>0</v>
      </c>
      <c r="AE25" s="31">
        <f t="shared" si="25"/>
        <v>0</v>
      </c>
      <c r="AF25" s="26">
        <f t="shared" si="4"/>
        <v>0</v>
      </c>
      <c r="AG25" s="25">
        <f t="shared" si="5"/>
        <v>0</v>
      </c>
      <c r="AI25" s="28"/>
    </row>
    <row r="26" spans="1:35">
      <c r="A26" s="23"/>
      <c r="B26" s="11" t="s">
        <v>126</v>
      </c>
      <c r="C26" s="11" t="s">
        <v>40</v>
      </c>
      <c r="D26" s="23"/>
      <c r="E26" s="23"/>
      <c r="F26" s="23"/>
      <c r="G26" s="31">
        <f t="shared" si="22"/>
        <v>0</v>
      </c>
      <c r="H26" s="31">
        <f t="shared" si="22"/>
        <v>0</v>
      </c>
      <c r="I26" s="31">
        <f t="shared" si="22"/>
        <v>0</v>
      </c>
      <c r="J26" s="25">
        <f t="shared" si="0"/>
        <v>0</v>
      </c>
      <c r="K26" s="1"/>
      <c r="L26" s="1"/>
      <c r="M26" s="1"/>
      <c r="N26" s="31">
        <f t="shared" si="23"/>
        <v>0</v>
      </c>
      <c r="O26" s="31">
        <f t="shared" si="23"/>
        <v>0</v>
      </c>
      <c r="P26" s="31">
        <f t="shared" si="23"/>
        <v>0</v>
      </c>
      <c r="Q26" s="25">
        <f t="shared" si="1"/>
        <v>0</v>
      </c>
      <c r="R26" s="25">
        <f t="shared" si="2"/>
        <v>0</v>
      </c>
      <c r="S26" s="1"/>
      <c r="T26" s="1"/>
      <c r="U26" s="1"/>
      <c r="V26" s="31">
        <f t="shared" si="24"/>
        <v>0</v>
      </c>
      <c r="W26" s="31">
        <f t="shared" si="24"/>
        <v>0</v>
      </c>
      <c r="X26" s="31">
        <f t="shared" si="24"/>
        <v>0</v>
      </c>
      <c r="Y26" s="25">
        <f t="shared" si="3"/>
        <v>0</v>
      </c>
      <c r="Z26" s="1"/>
      <c r="AA26" s="1"/>
      <c r="AB26" s="1"/>
      <c r="AC26" s="31">
        <f t="shared" si="25"/>
        <v>0</v>
      </c>
      <c r="AD26" s="31">
        <f t="shared" si="25"/>
        <v>0</v>
      </c>
      <c r="AE26" s="31">
        <f t="shared" si="25"/>
        <v>0</v>
      </c>
      <c r="AF26" s="26">
        <f t="shared" si="4"/>
        <v>0</v>
      </c>
      <c r="AG26" s="25">
        <f t="shared" si="5"/>
        <v>0</v>
      </c>
      <c r="AI26" s="28"/>
    </row>
    <row r="27" spans="1:35">
      <c r="A27" s="23"/>
      <c r="B27" s="11" t="s">
        <v>126</v>
      </c>
      <c r="C27" s="11" t="s">
        <v>167</v>
      </c>
      <c r="D27" s="23"/>
      <c r="E27" s="23"/>
      <c r="F27" s="23"/>
      <c r="G27" s="31">
        <f t="shared" si="22"/>
        <v>0</v>
      </c>
      <c r="H27" s="31">
        <f t="shared" si="22"/>
        <v>0</v>
      </c>
      <c r="I27" s="31">
        <f t="shared" si="22"/>
        <v>0</v>
      </c>
      <c r="J27" s="25">
        <f t="shared" si="0"/>
        <v>0</v>
      </c>
      <c r="K27" s="1"/>
      <c r="L27" s="1"/>
      <c r="M27" s="1"/>
      <c r="N27" s="31">
        <f t="shared" si="23"/>
        <v>0</v>
      </c>
      <c r="O27" s="31">
        <f t="shared" si="23"/>
        <v>0</v>
      </c>
      <c r="P27" s="31">
        <f t="shared" si="23"/>
        <v>0</v>
      </c>
      <c r="Q27" s="25">
        <f t="shared" si="1"/>
        <v>0</v>
      </c>
      <c r="R27" s="25">
        <f t="shared" si="2"/>
        <v>0</v>
      </c>
      <c r="S27" s="1"/>
      <c r="T27" s="1"/>
      <c r="U27" s="1"/>
      <c r="V27" s="31">
        <f t="shared" si="24"/>
        <v>0</v>
      </c>
      <c r="W27" s="31">
        <f t="shared" si="24"/>
        <v>0</v>
      </c>
      <c r="X27" s="31">
        <f t="shared" si="24"/>
        <v>0</v>
      </c>
      <c r="Y27" s="25">
        <f t="shared" si="3"/>
        <v>0</v>
      </c>
      <c r="Z27" s="1"/>
      <c r="AA27" s="1"/>
      <c r="AB27" s="1"/>
      <c r="AC27" s="31">
        <f t="shared" si="25"/>
        <v>0</v>
      </c>
      <c r="AD27" s="31">
        <f t="shared" si="25"/>
        <v>0</v>
      </c>
      <c r="AE27" s="31">
        <f t="shared" si="25"/>
        <v>0</v>
      </c>
      <c r="AF27" s="26">
        <f t="shared" si="4"/>
        <v>0</v>
      </c>
      <c r="AG27" s="25">
        <f t="shared" si="5"/>
        <v>0</v>
      </c>
      <c r="AI27" s="28"/>
    </row>
    <row r="28" spans="1:35">
      <c r="A28" s="23"/>
      <c r="B28" s="11" t="s">
        <v>127</v>
      </c>
      <c r="C28" s="11" t="s">
        <v>128</v>
      </c>
      <c r="D28" s="23"/>
      <c r="E28" s="23"/>
      <c r="F28" s="23"/>
      <c r="G28" s="31">
        <f t="shared" si="22"/>
        <v>0</v>
      </c>
      <c r="H28" s="31">
        <f t="shared" si="22"/>
        <v>0</v>
      </c>
      <c r="I28" s="31">
        <f t="shared" si="22"/>
        <v>0</v>
      </c>
      <c r="J28" s="25">
        <f t="shared" si="0"/>
        <v>0</v>
      </c>
      <c r="K28" s="17"/>
      <c r="L28" s="17"/>
      <c r="M28" s="17"/>
      <c r="N28" s="31">
        <f t="shared" si="23"/>
        <v>0</v>
      </c>
      <c r="O28" s="31">
        <f t="shared" si="23"/>
        <v>0</v>
      </c>
      <c r="P28" s="31">
        <f t="shared" si="23"/>
        <v>0</v>
      </c>
      <c r="Q28" s="25">
        <f t="shared" si="1"/>
        <v>0</v>
      </c>
      <c r="R28" s="25">
        <f t="shared" si="2"/>
        <v>0</v>
      </c>
      <c r="S28" s="17"/>
      <c r="T28" s="17"/>
      <c r="U28" s="17"/>
      <c r="V28" s="31">
        <f t="shared" si="24"/>
        <v>0</v>
      </c>
      <c r="W28" s="31">
        <f t="shared" si="24"/>
        <v>0</v>
      </c>
      <c r="X28" s="31">
        <f t="shared" si="24"/>
        <v>0</v>
      </c>
      <c r="Y28" s="25">
        <f t="shared" si="3"/>
        <v>0</v>
      </c>
      <c r="Z28" s="17"/>
      <c r="AA28" s="17"/>
      <c r="AB28" s="17"/>
      <c r="AC28" s="31">
        <f t="shared" si="25"/>
        <v>0</v>
      </c>
      <c r="AD28" s="31">
        <f t="shared" si="25"/>
        <v>0</v>
      </c>
      <c r="AE28" s="31">
        <f t="shared" si="25"/>
        <v>0</v>
      </c>
      <c r="AF28" s="26">
        <f t="shared" si="4"/>
        <v>0</v>
      </c>
      <c r="AG28" s="25">
        <f t="shared" si="5"/>
        <v>0</v>
      </c>
      <c r="AI28" s="28"/>
    </row>
    <row r="29" spans="1:35">
      <c r="A29" s="23"/>
      <c r="B29" s="11" t="s">
        <v>129</v>
      </c>
      <c r="C29" s="11" t="s">
        <v>130</v>
      </c>
      <c r="D29" s="23"/>
      <c r="E29" s="23"/>
      <c r="F29" s="23"/>
      <c r="G29" s="31">
        <v>4</v>
      </c>
      <c r="H29" s="31">
        <v>3</v>
      </c>
      <c r="I29" s="31">
        <v>3</v>
      </c>
      <c r="J29" s="25">
        <f t="shared" si="0"/>
        <v>3</v>
      </c>
      <c r="K29" s="17"/>
      <c r="L29" s="17"/>
      <c r="M29" s="17"/>
      <c r="N29" s="31">
        <v>4</v>
      </c>
      <c r="O29" s="31">
        <v>4</v>
      </c>
      <c r="P29" s="31">
        <v>4</v>
      </c>
      <c r="Q29" s="25">
        <f t="shared" si="1"/>
        <v>4</v>
      </c>
      <c r="R29" s="25">
        <f t="shared" si="2"/>
        <v>7</v>
      </c>
      <c r="S29" s="17"/>
      <c r="T29" s="17"/>
      <c r="U29" s="17"/>
      <c r="V29" s="31">
        <v>3</v>
      </c>
      <c r="W29" s="31">
        <v>3</v>
      </c>
      <c r="X29" s="31">
        <v>4</v>
      </c>
      <c r="Y29" s="25">
        <f t="shared" si="3"/>
        <v>3</v>
      </c>
      <c r="Z29" s="17"/>
      <c r="AA29" s="17"/>
      <c r="AB29" s="17"/>
      <c r="AC29" s="31">
        <v>4</v>
      </c>
      <c r="AD29" s="31">
        <v>3</v>
      </c>
      <c r="AE29" s="31">
        <v>3</v>
      </c>
      <c r="AF29" s="26">
        <f t="shared" si="4"/>
        <v>3.3333333333333335</v>
      </c>
      <c r="AG29" s="25">
        <f t="shared" si="5"/>
        <v>733</v>
      </c>
      <c r="AI29" s="28"/>
    </row>
    <row r="30" spans="1:35">
      <c r="A30" s="23"/>
      <c r="B30" s="11" t="s">
        <v>168</v>
      </c>
      <c r="C30" s="11" t="s">
        <v>107</v>
      </c>
      <c r="D30" s="23"/>
      <c r="E30" s="23"/>
      <c r="F30" s="23"/>
      <c r="G30" s="32">
        <v>3</v>
      </c>
      <c r="H30" s="32">
        <v>3</v>
      </c>
      <c r="I30" s="32">
        <v>3</v>
      </c>
      <c r="J30" s="25">
        <f t="shared" si="0"/>
        <v>3</v>
      </c>
      <c r="K30" s="17"/>
      <c r="L30" s="17"/>
      <c r="M30" s="17"/>
      <c r="N30" s="32">
        <v>3</v>
      </c>
      <c r="O30" s="32">
        <v>5</v>
      </c>
      <c r="P30" s="32">
        <v>3</v>
      </c>
      <c r="Q30" s="25">
        <f t="shared" si="1"/>
        <v>4</v>
      </c>
      <c r="R30" s="25">
        <f t="shared" si="2"/>
        <v>7</v>
      </c>
      <c r="S30" s="17"/>
      <c r="T30" s="17"/>
      <c r="U30" s="17"/>
      <c r="V30" s="32">
        <v>4</v>
      </c>
      <c r="W30" s="32">
        <v>3</v>
      </c>
      <c r="X30" s="32">
        <v>3</v>
      </c>
      <c r="Y30" s="25">
        <f t="shared" si="3"/>
        <v>3</v>
      </c>
      <c r="Z30" s="17"/>
      <c r="AA30" s="17"/>
      <c r="AB30" s="17"/>
      <c r="AC30" s="32">
        <v>3</v>
      </c>
      <c r="AD30" s="32">
        <v>3</v>
      </c>
      <c r="AE30" s="32">
        <v>3</v>
      </c>
      <c r="AF30" s="26">
        <f t="shared" si="4"/>
        <v>3</v>
      </c>
      <c r="AG30" s="25">
        <f t="shared" si="5"/>
        <v>733</v>
      </c>
      <c r="AI30" s="28"/>
    </row>
    <row r="31" spans="1:35">
      <c r="A31" s="23"/>
      <c r="B31" s="11" t="s">
        <v>131</v>
      </c>
      <c r="C31" s="11" t="s">
        <v>132</v>
      </c>
      <c r="D31" s="23"/>
      <c r="E31" s="23"/>
      <c r="F31" s="23"/>
      <c r="G31" s="31">
        <f t="shared" ref="G31:I32" si="26">IF(D31&lt;=0.5,0,IF(D31=1,1,IF(D31=1.5,2,IF(D31=2,3,IF(D31=2.5,4,5)))))</f>
        <v>0</v>
      </c>
      <c r="H31" s="31">
        <f t="shared" si="26"/>
        <v>0</v>
      </c>
      <c r="I31" s="31">
        <f t="shared" si="26"/>
        <v>0</v>
      </c>
      <c r="J31" s="25">
        <f t="shared" si="0"/>
        <v>0</v>
      </c>
      <c r="K31" s="17"/>
      <c r="L31" s="17"/>
      <c r="M31" s="17"/>
      <c r="N31" s="31">
        <f t="shared" ref="N31:P32" si="27">IF(K31&lt;=0.5,0,IF(K31=1,1,IF(K31=1.5,2,IF(K31=2,3,IF(K31=2.5,4,5)))))</f>
        <v>0</v>
      </c>
      <c r="O31" s="31">
        <f t="shared" si="27"/>
        <v>0</v>
      </c>
      <c r="P31" s="31">
        <f t="shared" si="27"/>
        <v>0</v>
      </c>
      <c r="Q31" s="25">
        <f t="shared" si="1"/>
        <v>0</v>
      </c>
      <c r="R31" s="25">
        <f t="shared" si="2"/>
        <v>0</v>
      </c>
      <c r="S31" s="17"/>
      <c r="T31" s="17"/>
      <c r="U31" s="17"/>
      <c r="V31" s="31">
        <f t="shared" ref="V31:X32" si="28">IF(S31&lt;=0.5,0,IF(S31=1,1,IF(S31=1.5,2,IF(S31=2,3,IF(S31=2.5,4,5)))))</f>
        <v>0</v>
      </c>
      <c r="W31" s="31">
        <f t="shared" si="28"/>
        <v>0</v>
      </c>
      <c r="X31" s="31">
        <f t="shared" si="28"/>
        <v>0</v>
      </c>
      <c r="Y31" s="25">
        <f t="shared" si="3"/>
        <v>0</v>
      </c>
      <c r="Z31" s="17"/>
      <c r="AA31" s="17"/>
      <c r="AB31" s="17"/>
      <c r="AC31" s="31">
        <f t="shared" ref="AC31:AE32" si="29">IF(Z31&lt;=0.5,0,IF(Z31=1,1,IF(Z31=1.5,2,IF(Z31=2,3,IF(Z31=2.5,4,5)))))</f>
        <v>0</v>
      </c>
      <c r="AD31" s="31">
        <f t="shared" si="29"/>
        <v>0</v>
      </c>
      <c r="AE31" s="31">
        <f t="shared" si="29"/>
        <v>0</v>
      </c>
      <c r="AF31" s="26">
        <f t="shared" si="4"/>
        <v>0</v>
      </c>
      <c r="AG31" s="25">
        <f t="shared" si="5"/>
        <v>0</v>
      </c>
      <c r="AI31" s="28"/>
    </row>
    <row r="32" spans="1:35" ht="15.75">
      <c r="A32" s="7">
        <v>3</v>
      </c>
      <c r="B32" s="10" t="s">
        <v>19</v>
      </c>
      <c r="C32" s="10" t="s">
        <v>18</v>
      </c>
      <c r="D32" s="24">
        <v>0</v>
      </c>
      <c r="E32" s="24">
        <v>0</v>
      </c>
      <c r="F32" s="24">
        <v>0</v>
      </c>
      <c r="G32" s="31">
        <f t="shared" si="26"/>
        <v>0</v>
      </c>
      <c r="H32" s="31">
        <f t="shared" si="26"/>
        <v>0</v>
      </c>
      <c r="I32" s="31">
        <f t="shared" si="26"/>
        <v>0</v>
      </c>
      <c r="J32" s="25">
        <f t="shared" si="0"/>
        <v>0</v>
      </c>
      <c r="K32" s="25">
        <v>0</v>
      </c>
      <c r="L32" s="25">
        <v>0</v>
      </c>
      <c r="M32" s="25">
        <v>0</v>
      </c>
      <c r="N32" s="31">
        <f t="shared" si="27"/>
        <v>0</v>
      </c>
      <c r="O32" s="31">
        <f t="shared" si="27"/>
        <v>0</v>
      </c>
      <c r="P32" s="31">
        <f t="shared" si="27"/>
        <v>0</v>
      </c>
      <c r="Q32" s="25">
        <f t="shared" si="1"/>
        <v>0</v>
      </c>
      <c r="R32" s="25">
        <f t="shared" si="2"/>
        <v>0</v>
      </c>
      <c r="S32" s="25">
        <v>0</v>
      </c>
      <c r="T32" s="25">
        <v>0</v>
      </c>
      <c r="U32" s="25">
        <v>0</v>
      </c>
      <c r="V32" s="31">
        <f t="shared" si="28"/>
        <v>0</v>
      </c>
      <c r="W32" s="31">
        <f t="shared" si="28"/>
        <v>0</v>
      </c>
      <c r="X32" s="31">
        <f t="shared" si="28"/>
        <v>0</v>
      </c>
      <c r="Y32" s="25">
        <f t="shared" si="3"/>
        <v>0</v>
      </c>
      <c r="Z32" s="25">
        <v>0</v>
      </c>
      <c r="AA32" s="25">
        <v>0</v>
      </c>
      <c r="AB32" s="25">
        <v>0</v>
      </c>
      <c r="AC32" s="31">
        <f t="shared" si="29"/>
        <v>0</v>
      </c>
      <c r="AD32" s="31">
        <f t="shared" si="29"/>
        <v>0</v>
      </c>
      <c r="AE32" s="31">
        <f t="shared" si="29"/>
        <v>0</v>
      </c>
      <c r="AF32" s="26">
        <f t="shared" si="4"/>
        <v>0</v>
      </c>
      <c r="AG32" s="25">
        <f t="shared" si="5"/>
        <v>0</v>
      </c>
    </row>
    <row r="33" spans="1:35">
      <c r="A33" s="23"/>
      <c r="B33" s="11" t="s">
        <v>169</v>
      </c>
      <c r="C33" s="11" t="s">
        <v>170</v>
      </c>
      <c r="D33" s="23"/>
      <c r="E33" s="23"/>
      <c r="F33" s="23"/>
      <c r="G33" s="32">
        <v>5</v>
      </c>
      <c r="H33" s="32">
        <v>3</v>
      </c>
      <c r="I33" s="32">
        <v>4</v>
      </c>
      <c r="J33" s="25">
        <f t="shared" si="0"/>
        <v>4</v>
      </c>
      <c r="K33" s="1"/>
      <c r="L33" s="1"/>
      <c r="M33" s="1"/>
      <c r="N33" s="32">
        <v>5</v>
      </c>
      <c r="O33" s="32">
        <v>4</v>
      </c>
      <c r="P33" s="32">
        <v>4</v>
      </c>
      <c r="Q33" s="25">
        <f t="shared" si="1"/>
        <v>4</v>
      </c>
      <c r="R33" s="25">
        <f t="shared" si="2"/>
        <v>7</v>
      </c>
      <c r="S33" s="1"/>
      <c r="T33" s="1"/>
      <c r="U33" s="1"/>
      <c r="V33" s="32">
        <v>4</v>
      </c>
      <c r="W33" s="32">
        <v>4</v>
      </c>
      <c r="X33" s="32">
        <v>4</v>
      </c>
      <c r="Y33" s="25">
        <f t="shared" si="3"/>
        <v>4</v>
      </c>
      <c r="Z33" s="1"/>
      <c r="AA33" s="1"/>
      <c r="AB33" s="1"/>
      <c r="AC33" s="32">
        <v>4</v>
      </c>
      <c r="AD33" s="32">
        <v>3</v>
      </c>
      <c r="AE33" s="32">
        <v>3</v>
      </c>
      <c r="AF33" s="26">
        <f t="shared" si="4"/>
        <v>3.3333333333333335</v>
      </c>
      <c r="AG33" s="25">
        <f t="shared" si="5"/>
        <v>744</v>
      </c>
      <c r="AI33" s="28"/>
    </row>
    <row r="34" spans="1:35">
      <c r="A34" s="23"/>
      <c r="B34" s="11" t="s">
        <v>171</v>
      </c>
      <c r="C34" s="11" t="s">
        <v>172</v>
      </c>
      <c r="D34" s="23"/>
      <c r="E34" s="23"/>
      <c r="F34" s="23"/>
      <c r="G34" s="31">
        <f t="shared" ref="G34:I36" si="30">IF(D34&lt;=0.5,0,IF(D34=1,1,IF(D34=1.5,2,IF(D34=2,3,IF(D34=2.5,4,5)))))</f>
        <v>0</v>
      </c>
      <c r="H34" s="31">
        <f t="shared" si="30"/>
        <v>0</v>
      </c>
      <c r="I34" s="31">
        <f t="shared" si="30"/>
        <v>0</v>
      </c>
      <c r="J34" s="25">
        <f t="shared" si="0"/>
        <v>0</v>
      </c>
      <c r="K34" s="1"/>
      <c r="L34" s="1"/>
      <c r="M34" s="1"/>
      <c r="N34" s="31">
        <f t="shared" ref="N34:P36" si="31">IF(K34&lt;=0.5,0,IF(K34=1,1,IF(K34=1.5,2,IF(K34=2,3,IF(K34=2.5,4,5)))))</f>
        <v>0</v>
      </c>
      <c r="O34" s="31">
        <f t="shared" si="31"/>
        <v>0</v>
      </c>
      <c r="P34" s="31">
        <f t="shared" si="31"/>
        <v>0</v>
      </c>
      <c r="Q34" s="25">
        <f t="shared" si="1"/>
        <v>0</v>
      </c>
      <c r="R34" s="25">
        <f t="shared" si="2"/>
        <v>0</v>
      </c>
      <c r="S34" s="1"/>
      <c r="T34" s="1"/>
      <c r="U34" s="1"/>
      <c r="V34" s="31">
        <f t="shared" ref="V34:X36" si="32">IF(S34&lt;=0.5,0,IF(S34=1,1,IF(S34=1.5,2,IF(S34=2,3,IF(S34=2.5,4,5)))))</f>
        <v>0</v>
      </c>
      <c r="W34" s="31">
        <f t="shared" si="32"/>
        <v>0</v>
      </c>
      <c r="X34" s="31">
        <f t="shared" si="32"/>
        <v>0</v>
      </c>
      <c r="Y34" s="25">
        <f t="shared" si="3"/>
        <v>0</v>
      </c>
      <c r="Z34" s="1"/>
      <c r="AA34" s="1"/>
      <c r="AB34" s="1"/>
      <c r="AC34" s="31">
        <f t="shared" ref="AC34:AE36" si="33">IF(Z34&lt;=0.5,0,IF(Z34=1,1,IF(Z34=1.5,2,IF(Z34=2,3,IF(Z34=2.5,4,5)))))</f>
        <v>0</v>
      </c>
      <c r="AD34" s="31">
        <f t="shared" si="33"/>
        <v>0</v>
      </c>
      <c r="AE34" s="31">
        <f t="shared" si="33"/>
        <v>0</v>
      </c>
      <c r="AF34" s="26">
        <f t="shared" si="4"/>
        <v>0</v>
      </c>
      <c r="AG34" s="25">
        <f t="shared" si="5"/>
        <v>0</v>
      </c>
      <c r="AI34" s="28"/>
    </row>
    <row r="35" spans="1:35">
      <c r="A35" s="23"/>
      <c r="B35" s="11" t="s">
        <v>173</v>
      </c>
      <c r="C35" s="11" t="s">
        <v>174</v>
      </c>
      <c r="D35" s="23"/>
      <c r="E35" s="23"/>
      <c r="F35" s="23"/>
      <c r="G35" s="31">
        <f t="shared" si="30"/>
        <v>0</v>
      </c>
      <c r="H35" s="31">
        <f t="shared" si="30"/>
        <v>0</v>
      </c>
      <c r="I35" s="31">
        <f t="shared" si="30"/>
        <v>0</v>
      </c>
      <c r="J35" s="25">
        <f t="shared" si="0"/>
        <v>0</v>
      </c>
      <c r="K35" s="1"/>
      <c r="L35" s="1"/>
      <c r="M35" s="1"/>
      <c r="N35" s="31">
        <f t="shared" si="31"/>
        <v>0</v>
      </c>
      <c r="O35" s="31">
        <f t="shared" si="31"/>
        <v>0</v>
      </c>
      <c r="P35" s="31">
        <f t="shared" si="31"/>
        <v>0</v>
      </c>
      <c r="Q35" s="25">
        <f t="shared" si="1"/>
        <v>0</v>
      </c>
      <c r="R35" s="25">
        <f t="shared" si="2"/>
        <v>0</v>
      </c>
      <c r="S35" s="1"/>
      <c r="T35" s="1"/>
      <c r="U35" s="1"/>
      <c r="V35" s="31">
        <f t="shared" si="32"/>
        <v>0</v>
      </c>
      <c r="W35" s="31">
        <f t="shared" si="32"/>
        <v>0</v>
      </c>
      <c r="X35" s="31">
        <f t="shared" si="32"/>
        <v>0</v>
      </c>
      <c r="Y35" s="25">
        <f t="shared" si="3"/>
        <v>0</v>
      </c>
      <c r="Z35" s="1"/>
      <c r="AA35" s="1"/>
      <c r="AB35" s="1"/>
      <c r="AC35" s="31">
        <f t="shared" si="33"/>
        <v>0</v>
      </c>
      <c r="AD35" s="31">
        <f t="shared" si="33"/>
        <v>0</v>
      </c>
      <c r="AE35" s="31">
        <f t="shared" si="33"/>
        <v>0</v>
      </c>
      <c r="AF35" s="26">
        <f t="shared" si="4"/>
        <v>0</v>
      </c>
      <c r="AG35" s="25">
        <f t="shared" si="5"/>
        <v>0</v>
      </c>
      <c r="AI35" s="28"/>
    </row>
    <row r="36" spans="1:35">
      <c r="A36" s="23"/>
      <c r="B36" s="11" t="s">
        <v>74</v>
      </c>
      <c r="C36" s="11" t="s">
        <v>134</v>
      </c>
      <c r="D36" s="23"/>
      <c r="E36" s="23"/>
      <c r="F36" s="23"/>
      <c r="G36" s="31">
        <f t="shared" si="30"/>
        <v>0</v>
      </c>
      <c r="H36" s="31">
        <f t="shared" si="30"/>
        <v>0</v>
      </c>
      <c r="I36" s="31">
        <f t="shared" si="30"/>
        <v>0</v>
      </c>
      <c r="J36" s="25">
        <f t="shared" ref="J36:J67" si="34">ROUND(AVERAGE(G36:I36),0)</f>
        <v>0</v>
      </c>
      <c r="K36" s="17"/>
      <c r="L36" s="17"/>
      <c r="M36" s="17"/>
      <c r="N36" s="31">
        <f t="shared" si="31"/>
        <v>0</v>
      </c>
      <c r="O36" s="31">
        <f t="shared" si="31"/>
        <v>0</v>
      </c>
      <c r="P36" s="31">
        <f t="shared" si="31"/>
        <v>0</v>
      </c>
      <c r="Q36" s="25">
        <f t="shared" ref="Q36:Q67" si="35">ROUND(AVERAGE(N36:P36),0)</f>
        <v>0</v>
      </c>
      <c r="R36" s="25">
        <f t="shared" ref="R36:R67" si="36">IF(AF36&gt;=2.3,IF(AF36&lt;3.34,Q36+3,Q36+4),Q36)</f>
        <v>0</v>
      </c>
      <c r="S36" s="17"/>
      <c r="T36" s="17"/>
      <c r="U36" s="17"/>
      <c r="V36" s="31">
        <f t="shared" si="32"/>
        <v>0</v>
      </c>
      <c r="W36" s="31">
        <f t="shared" si="32"/>
        <v>0</v>
      </c>
      <c r="X36" s="31">
        <f t="shared" si="32"/>
        <v>0</v>
      </c>
      <c r="Y36" s="25">
        <f t="shared" ref="Y36:Y67" si="37">ROUND(AVERAGE(V36:X36),0)</f>
        <v>0</v>
      </c>
      <c r="Z36" s="17"/>
      <c r="AA36" s="17"/>
      <c r="AB36" s="17"/>
      <c r="AC36" s="31">
        <f t="shared" si="33"/>
        <v>0</v>
      </c>
      <c r="AD36" s="31">
        <f t="shared" si="33"/>
        <v>0</v>
      </c>
      <c r="AE36" s="31">
        <f t="shared" si="33"/>
        <v>0</v>
      </c>
      <c r="AF36" s="26">
        <f t="shared" ref="AF36:AF67" si="38">AVERAGE(AC36:AE36)</f>
        <v>0</v>
      </c>
      <c r="AG36" s="25">
        <f t="shared" ref="AG36:AG67" si="39">R36*100+J36*10+Y36</f>
        <v>0</v>
      </c>
      <c r="AI36" s="28"/>
    </row>
    <row r="37" spans="1:35">
      <c r="A37" s="23"/>
      <c r="B37" s="10" t="s">
        <v>111</v>
      </c>
      <c r="C37" s="10" t="s">
        <v>42</v>
      </c>
      <c r="D37" s="29"/>
      <c r="E37" s="29"/>
      <c r="F37" s="29"/>
      <c r="G37" s="32">
        <v>3</v>
      </c>
      <c r="H37" s="32">
        <v>3</v>
      </c>
      <c r="I37" s="32">
        <v>3</v>
      </c>
      <c r="J37" s="17">
        <f t="shared" si="34"/>
        <v>3</v>
      </c>
      <c r="K37" s="17"/>
      <c r="L37" s="17"/>
      <c r="M37" s="17"/>
      <c r="N37" s="32">
        <v>3</v>
      </c>
      <c r="O37" s="32">
        <v>3</v>
      </c>
      <c r="P37" s="32">
        <v>3</v>
      </c>
      <c r="Q37" s="17">
        <f t="shared" si="35"/>
        <v>3</v>
      </c>
      <c r="R37" s="25">
        <f t="shared" si="36"/>
        <v>6</v>
      </c>
      <c r="S37" s="17"/>
      <c r="T37" s="17"/>
      <c r="U37" s="17"/>
      <c r="V37" s="32">
        <v>3</v>
      </c>
      <c r="W37" s="32">
        <v>3</v>
      </c>
      <c r="X37" s="32">
        <v>3</v>
      </c>
      <c r="Y37" s="17">
        <f t="shared" si="37"/>
        <v>3</v>
      </c>
      <c r="Z37" s="17"/>
      <c r="AA37" s="17"/>
      <c r="AB37" s="17"/>
      <c r="AC37" s="32">
        <v>2</v>
      </c>
      <c r="AD37" s="32">
        <v>3</v>
      </c>
      <c r="AE37" s="32">
        <v>3</v>
      </c>
      <c r="AF37" s="2">
        <f t="shared" si="38"/>
        <v>2.6666666666666665</v>
      </c>
      <c r="AG37" s="17">
        <f t="shared" si="39"/>
        <v>633</v>
      </c>
    </row>
    <row r="38" spans="1:35">
      <c r="A38" s="23"/>
      <c r="B38" s="11" t="s">
        <v>175</v>
      </c>
      <c r="C38" s="11" t="s">
        <v>32</v>
      </c>
      <c r="D38" s="23"/>
      <c r="E38" s="23"/>
      <c r="F38" s="23"/>
      <c r="G38" s="31">
        <f t="shared" ref="G38:I42" si="40">IF(D38&lt;=0.5,0,IF(D38=1,1,IF(D38=1.5,2,IF(D38=2,3,IF(D38=2.5,4,5)))))</f>
        <v>0</v>
      </c>
      <c r="H38" s="31">
        <f t="shared" si="40"/>
        <v>0</v>
      </c>
      <c r="I38" s="31">
        <f t="shared" si="40"/>
        <v>0</v>
      </c>
      <c r="J38" s="25">
        <f t="shared" si="34"/>
        <v>0</v>
      </c>
      <c r="K38" s="1"/>
      <c r="L38" s="1"/>
      <c r="M38" s="1"/>
      <c r="N38" s="31">
        <f t="shared" ref="N38:P42" si="41">IF(K38&lt;=0.5,0,IF(K38=1,1,IF(K38=1.5,2,IF(K38=2,3,IF(K38=2.5,4,5)))))</f>
        <v>0</v>
      </c>
      <c r="O38" s="31">
        <f t="shared" si="41"/>
        <v>0</v>
      </c>
      <c r="P38" s="31">
        <f t="shared" si="41"/>
        <v>0</v>
      </c>
      <c r="Q38" s="25">
        <f t="shared" si="35"/>
        <v>0</v>
      </c>
      <c r="R38" s="25">
        <f t="shared" si="36"/>
        <v>0</v>
      </c>
      <c r="S38" s="1"/>
      <c r="T38" s="1"/>
      <c r="U38" s="1"/>
      <c r="V38" s="31">
        <f t="shared" ref="V38:X42" si="42">IF(S38&lt;=0.5,0,IF(S38=1,1,IF(S38=1.5,2,IF(S38=2,3,IF(S38=2.5,4,5)))))</f>
        <v>0</v>
      </c>
      <c r="W38" s="31">
        <f t="shared" si="42"/>
        <v>0</v>
      </c>
      <c r="X38" s="31">
        <f t="shared" si="42"/>
        <v>0</v>
      </c>
      <c r="Y38" s="25">
        <f t="shared" si="37"/>
        <v>0</v>
      </c>
      <c r="Z38" s="1"/>
      <c r="AA38" s="1"/>
      <c r="AB38" s="1"/>
      <c r="AC38" s="31">
        <f t="shared" ref="AC38:AE42" si="43">IF(Z38&lt;=0.5,0,IF(Z38=1,1,IF(Z38=1.5,2,IF(Z38=2,3,IF(Z38=2.5,4,5)))))</f>
        <v>0</v>
      </c>
      <c r="AD38" s="31">
        <f t="shared" si="43"/>
        <v>0</v>
      </c>
      <c r="AE38" s="31">
        <f t="shared" si="43"/>
        <v>0</v>
      </c>
      <c r="AF38" s="26">
        <f t="shared" si="38"/>
        <v>0</v>
      </c>
      <c r="AG38" s="25">
        <f t="shared" si="39"/>
        <v>0</v>
      </c>
      <c r="AI38" s="28"/>
    </row>
    <row r="39" spans="1:35">
      <c r="A39" s="23"/>
      <c r="B39" s="11" t="s">
        <v>135</v>
      </c>
      <c r="C39" s="11" t="s">
        <v>136</v>
      </c>
      <c r="D39" s="23"/>
      <c r="E39" s="23"/>
      <c r="F39" s="23"/>
      <c r="G39" s="31">
        <f t="shared" si="40"/>
        <v>0</v>
      </c>
      <c r="H39" s="31">
        <f t="shared" si="40"/>
        <v>0</v>
      </c>
      <c r="I39" s="31">
        <f t="shared" si="40"/>
        <v>0</v>
      </c>
      <c r="J39" s="25">
        <f t="shared" si="34"/>
        <v>0</v>
      </c>
      <c r="K39" s="17"/>
      <c r="L39" s="17"/>
      <c r="M39" s="17"/>
      <c r="N39" s="31">
        <f t="shared" si="41"/>
        <v>0</v>
      </c>
      <c r="O39" s="31">
        <f t="shared" si="41"/>
        <v>0</v>
      </c>
      <c r="P39" s="31">
        <f t="shared" si="41"/>
        <v>0</v>
      </c>
      <c r="Q39" s="25">
        <f t="shared" si="35"/>
        <v>0</v>
      </c>
      <c r="R39" s="25">
        <f t="shared" si="36"/>
        <v>0</v>
      </c>
      <c r="S39" s="17"/>
      <c r="T39" s="17"/>
      <c r="U39" s="17"/>
      <c r="V39" s="31">
        <f t="shared" si="42"/>
        <v>0</v>
      </c>
      <c r="W39" s="31">
        <f t="shared" si="42"/>
        <v>0</v>
      </c>
      <c r="X39" s="31">
        <f t="shared" si="42"/>
        <v>0</v>
      </c>
      <c r="Y39" s="25">
        <f t="shared" si="37"/>
        <v>0</v>
      </c>
      <c r="Z39" s="17"/>
      <c r="AA39" s="17"/>
      <c r="AB39" s="17"/>
      <c r="AC39" s="31">
        <f t="shared" si="43"/>
        <v>0</v>
      </c>
      <c r="AD39" s="31">
        <f t="shared" si="43"/>
        <v>0</v>
      </c>
      <c r="AE39" s="31">
        <f t="shared" si="43"/>
        <v>0</v>
      </c>
      <c r="AF39" s="26">
        <f t="shared" si="38"/>
        <v>0</v>
      </c>
      <c r="AG39" s="25">
        <f t="shared" si="39"/>
        <v>0</v>
      </c>
      <c r="AI39" s="28"/>
    </row>
    <row r="40" spans="1:35" ht="15.75">
      <c r="A40" s="7">
        <v>21</v>
      </c>
      <c r="B40" s="10" t="s">
        <v>58</v>
      </c>
      <c r="C40" s="10" t="s">
        <v>57</v>
      </c>
      <c r="D40" s="24">
        <v>1.5</v>
      </c>
      <c r="E40" s="24">
        <v>1.5</v>
      </c>
      <c r="F40" s="24">
        <v>1</v>
      </c>
      <c r="G40" s="31">
        <f t="shared" si="40"/>
        <v>2</v>
      </c>
      <c r="H40" s="31">
        <f t="shared" si="40"/>
        <v>2</v>
      </c>
      <c r="I40" s="31">
        <f t="shared" si="40"/>
        <v>1</v>
      </c>
      <c r="J40" s="25">
        <f t="shared" si="34"/>
        <v>2</v>
      </c>
      <c r="K40" s="25">
        <v>2</v>
      </c>
      <c r="L40" s="25">
        <v>2</v>
      </c>
      <c r="M40" s="25">
        <v>2.5</v>
      </c>
      <c r="N40" s="31">
        <f t="shared" si="41"/>
        <v>3</v>
      </c>
      <c r="O40" s="31">
        <f t="shared" si="41"/>
        <v>3</v>
      </c>
      <c r="P40" s="31">
        <f t="shared" si="41"/>
        <v>4</v>
      </c>
      <c r="Q40" s="25">
        <f t="shared" si="35"/>
        <v>3</v>
      </c>
      <c r="R40" s="25">
        <f t="shared" si="36"/>
        <v>6</v>
      </c>
      <c r="S40" s="25">
        <v>2.5</v>
      </c>
      <c r="T40" s="25">
        <v>2</v>
      </c>
      <c r="U40" s="25">
        <v>2.5</v>
      </c>
      <c r="V40" s="31">
        <f t="shared" si="42"/>
        <v>4</v>
      </c>
      <c r="W40" s="31">
        <f t="shared" si="42"/>
        <v>3</v>
      </c>
      <c r="X40" s="31">
        <f t="shared" si="42"/>
        <v>4</v>
      </c>
      <c r="Y40" s="25">
        <f t="shared" si="37"/>
        <v>4</v>
      </c>
      <c r="Z40" s="25">
        <v>2</v>
      </c>
      <c r="AA40" s="25">
        <v>2</v>
      </c>
      <c r="AB40" s="25">
        <v>2</v>
      </c>
      <c r="AC40" s="31">
        <f t="shared" si="43"/>
        <v>3</v>
      </c>
      <c r="AD40" s="31">
        <f t="shared" si="43"/>
        <v>3</v>
      </c>
      <c r="AE40" s="31">
        <f t="shared" si="43"/>
        <v>3</v>
      </c>
      <c r="AF40" s="26">
        <f t="shared" si="38"/>
        <v>3</v>
      </c>
      <c r="AG40" s="25">
        <f t="shared" si="39"/>
        <v>624</v>
      </c>
    </row>
    <row r="41" spans="1:35" ht="15.75">
      <c r="A41" s="7">
        <v>29</v>
      </c>
      <c r="B41" s="10" t="s">
        <v>54</v>
      </c>
      <c r="C41" s="10" t="s">
        <v>53</v>
      </c>
      <c r="D41" s="24">
        <v>1.5</v>
      </c>
      <c r="E41" s="24">
        <v>2</v>
      </c>
      <c r="F41" s="24">
        <v>2</v>
      </c>
      <c r="G41" s="31">
        <f t="shared" si="40"/>
        <v>2</v>
      </c>
      <c r="H41" s="31">
        <f t="shared" si="40"/>
        <v>3</v>
      </c>
      <c r="I41" s="31">
        <f t="shared" si="40"/>
        <v>3</v>
      </c>
      <c r="J41" s="25">
        <f t="shared" si="34"/>
        <v>3</v>
      </c>
      <c r="K41" s="25">
        <v>2</v>
      </c>
      <c r="L41" s="25">
        <v>2</v>
      </c>
      <c r="M41" s="25">
        <v>2</v>
      </c>
      <c r="N41" s="31">
        <f t="shared" si="41"/>
        <v>3</v>
      </c>
      <c r="O41" s="31">
        <f t="shared" si="41"/>
        <v>3</v>
      </c>
      <c r="P41" s="31">
        <f t="shared" si="41"/>
        <v>3</v>
      </c>
      <c r="Q41" s="25">
        <f t="shared" si="35"/>
        <v>3</v>
      </c>
      <c r="R41" s="25">
        <f t="shared" si="36"/>
        <v>6</v>
      </c>
      <c r="S41" s="25">
        <v>2</v>
      </c>
      <c r="T41" s="25">
        <v>2</v>
      </c>
      <c r="U41" s="25">
        <v>2</v>
      </c>
      <c r="V41" s="31">
        <f t="shared" si="42"/>
        <v>3</v>
      </c>
      <c r="W41" s="31">
        <f t="shared" si="42"/>
        <v>3</v>
      </c>
      <c r="X41" s="31">
        <f t="shared" si="42"/>
        <v>3</v>
      </c>
      <c r="Y41" s="25">
        <f t="shared" si="37"/>
        <v>3</v>
      </c>
      <c r="Z41" s="25">
        <v>2</v>
      </c>
      <c r="AA41" s="25">
        <v>2</v>
      </c>
      <c r="AB41" s="25">
        <v>2.5</v>
      </c>
      <c r="AC41" s="31">
        <f t="shared" si="43"/>
        <v>3</v>
      </c>
      <c r="AD41" s="31">
        <f t="shared" si="43"/>
        <v>3</v>
      </c>
      <c r="AE41" s="31">
        <f t="shared" si="43"/>
        <v>4</v>
      </c>
      <c r="AF41" s="26">
        <f t="shared" si="38"/>
        <v>3.3333333333333335</v>
      </c>
      <c r="AG41" s="25">
        <f t="shared" si="39"/>
        <v>633</v>
      </c>
    </row>
    <row r="42" spans="1:35" ht="15.75">
      <c r="A42" s="7">
        <v>4</v>
      </c>
      <c r="B42" s="10" t="s">
        <v>21</v>
      </c>
      <c r="C42" s="10" t="s">
        <v>20</v>
      </c>
      <c r="D42" s="24">
        <v>2</v>
      </c>
      <c r="E42" s="24">
        <v>0</v>
      </c>
      <c r="F42" s="24">
        <v>0</v>
      </c>
      <c r="G42" s="31">
        <f t="shared" si="40"/>
        <v>3</v>
      </c>
      <c r="H42" s="31">
        <f t="shared" si="40"/>
        <v>0</v>
      </c>
      <c r="I42" s="31">
        <f t="shared" si="40"/>
        <v>0</v>
      </c>
      <c r="J42" s="25">
        <f t="shared" si="34"/>
        <v>1</v>
      </c>
      <c r="K42" s="25">
        <v>2</v>
      </c>
      <c r="L42" s="25">
        <v>2</v>
      </c>
      <c r="M42" s="25">
        <v>2</v>
      </c>
      <c r="N42" s="31">
        <f t="shared" si="41"/>
        <v>3</v>
      </c>
      <c r="O42" s="31">
        <f t="shared" si="41"/>
        <v>3</v>
      </c>
      <c r="P42" s="31">
        <f t="shared" si="41"/>
        <v>3</v>
      </c>
      <c r="Q42" s="25">
        <f t="shared" si="35"/>
        <v>3</v>
      </c>
      <c r="R42" s="25">
        <f t="shared" si="36"/>
        <v>6</v>
      </c>
      <c r="S42" s="25">
        <v>2</v>
      </c>
      <c r="T42" s="25">
        <v>2</v>
      </c>
      <c r="U42" s="25">
        <v>2</v>
      </c>
      <c r="V42" s="31">
        <f t="shared" si="42"/>
        <v>3</v>
      </c>
      <c r="W42" s="31">
        <f t="shared" si="42"/>
        <v>3</v>
      </c>
      <c r="X42" s="31">
        <f t="shared" si="42"/>
        <v>3</v>
      </c>
      <c r="Y42" s="25">
        <f t="shared" si="37"/>
        <v>3</v>
      </c>
      <c r="Z42" s="25">
        <v>1.5</v>
      </c>
      <c r="AA42" s="25">
        <v>1.5</v>
      </c>
      <c r="AB42" s="25">
        <v>2</v>
      </c>
      <c r="AC42" s="31">
        <f t="shared" si="43"/>
        <v>2</v>
      </c>
      <c r="AD42" s="31">
        <f t="shared" si="43"/>
        <v>2</v>
      </c>
      <c r="AE42" s="31">
        <f t="shared" si="43"/>
        <v>3</v>
      </c>
      <c r="AF42" s="26">
        <f t="shared" si="38"/>
        <v>2.3333333333333335</v>
      </c>
      <c r="AG42" s="25">
        <f t="shared" si="39"/>
        <v>613</v>
      </c>
    </row>
    <row r="43" spans="1:35">
      <c r="A43" s="23"/>
      <c r="B43" s="11" t="s">
        <v>75</v>
      </c>
      <c r="C43" s="11" t="s">
        <v>137</v>
      </c>
      <c r="D43" s="23"/>
      <c r="E43" s="23"/>
      <c r="F43" s="23"/>
      <c r="G43" s="32">
        <v>2</v>
      </c>
      <c r="H43" s="32">
        <v>1</v>
      </c>
      <c r="I43" s="32">
        <v>1</v>
      </c>
      <c r="J43" s="25">
        <f t="shared" si="34"/>
        <v>1</v>
      </c>
      <c r="K43" s="1"/>
      <c r="L43" s="1"/>
      <c r="M43" s="1"/>
      <c r="N43" s="32">
        <v>2</v>
      </c>
      <c r="O43" s="32">
        <v>3</v>
      </c>
      <c r="P43" s="32">
        <v>2</v>
      </c>
      <c r="Q43" s="25">
        <f t="shared" si="35"/>
        <v>2</v>
      </c>
      <c r="R43" s="25">
        <f t="shared" si="36"/>
        <v>2</v>
      </c>
      <c r="S43" s="1"/>
      <c r="T43" s="1"/>
      <c r="U43" s="1"/>
      <c r="V43" s="32">
        <v>2</v>
      </c>
      <c r="W43" s="32">
        <v>2</v>
      </c>
      <c r="X43" s="32">
        <v>2</v>
      </c>
      <c r="Y43" s="25">
        <f t="shared" si="37"/>
        <v>2</v>
      </c>
      <c r="Z43" s="1"/>
      <c r="AA43" s="1"/>
      <c r="AB43" s="1"/>
      <c r="AC43" s="32">
        <v>1</v>
      </c>
      <c r="AD43" s="32">
        <v>2</v>
      </c>
      <c r="AE43" s="32">
        <v>2</v>
      </c>
      <c r="AF43" s="26">
        <f t="shared" si="38"/>
        <v>1.6666666666666667</v>
      </c>
      <c r="AG43" s="25">
        <f t="shared" si="39"/>
        <v>212</v>
      </c>
      <c r="AI43" s="28"/>
    </row>
    <row r="44" spans="1:35" ht="15.75">
      <c r="A44" s="7">
        <v>5</v>
      </c>
      <c r="B44" s="10" t="s">
        <v>23</v>
      </c>
      <c r="C44" s="10" t="s">
        <v>22</v>
      </c>
      <c r="D44" s="24">
        <v>2</v>
      </c>
      <c r="E44" s="24">
        <v>0</v>
      </c>
      <c r="F44" s="24">
        <v>0</v>
      </c>
      <c r="G44" s="31">
        <f>IF(D44&lt;=0.5,0,IF(D44=1,1,IF(D44=1.5,2,IF(D44=2,3,IF(D44=2.5,4,5)))))</f>
        <v>3</v>
      </c>
      <c r="H44" s="31">
        <f>IF(E44&lt;=0.5,0,IF(E44=1,1,IF(E44=1.5,2,IF(E44=2,3,IF(E44=2.5,4,5)))))</f>
        <v>0</v>
      </c>
      <c r="I44" s="31">
        <f>IF(F44&lt;=0.5,0,IF(F44=1,1,IF(F44=1.5,2,IF(F44=2,3,IF(F44=2.5,4,5)))))</f>
        <v>0</v>
      </c>
      <c r="J44" s="25">
        <f t="shared" si="34"/>
        <v>1</v>
      </c>
      <c r="K44" s="25">
        <v>0</v>
      </c>
      <c r="L44" s="25">
        <v>0</v>
      </c>
      <c r="M44" s="25">
        <v>0</v>
      </c>
      <c r="N44" s="31">
        <f>IF(K44&lt;=0.5,0,IF(K44=1,1,IF(K44=1.5,2,IF(K44=2,3,IF(K44=2.5,4,5)))))</f>
        <v>0</v>
      </c>
      <c r="O44" s="31">
        <f>IF(L44&lt;=0.5,0,IF(L44=1,1,IF(L44=1.5,2,IF(L44=2,3,IF(L44=2.5,4,5)))))</f>
        <v>0</v>
      </c>
      <c r="P44" s="31">
        <f>IF(M44&lt;=0.5,0,IF(M44=1,1,IF(M44=1.5,2,IF(M44=2,3,IF(M44=2.5,4,5)))))</f>
        <v>0</v>
      </c>
      <c r="Q44" s="25">
        <f t="shared" si="35"/>
        <v>0</v>
      </c>
      <c r="R44" s="25">
        <f t="shared" si="36"/>
        <v>0</v>
      </c>
      <c r="S44" s="25">
        <v>0</v>
      </c>
      <c r="T44" s="25">
        <v>0</v>
      </c>
      <c r="U44" s="25">
        <v>0</v>
      </c>
      <c r="V44" s="31">
        <f>IF(S44&lt;=0.5,0,IF(S44=1,1,IF(S44=1.5,2,IF(S44=2,3,IF(S44=2.5,4,5)))))</f>
        <v>0</v>
      </c>
      <c r="W44" s="31">
        <f>IF(T44&lt;=0.5,0,IF(T44=1,1,IF(T44=1.5,2,IF(T44=2,3,IF(T44=2.5,4,5)))))</f>
        <v>0</v>
      </c>
      <c r="X44" s="31">
        <f>IF(U44&lt;=0.5,0,IF(U44=1,1,IF(U44=1.5,2,IF(U44=2,3,IF(U44=2.5,4,5)))))</f>
        <v>0</v>
      </c>
      <c r="Y44" s="25">
        <f t="shared" si="37"/>
        <v>0</v>
      </c>
      <c r="Z44" s="25">
        <v>0</v>
      </c>
      <c r="AA44" s="25">
        <v>0</v>
      </c>
      <c r="AB44" s="25">
        <v>0</v>
      </c>
      <c r="AC44" s="31">
        <f>IF(Z44&lt;=0.5,0,IF(Z44=1,1,IF(Z44=1.5,2,IF(Z44=2,3,IF(Z44=2.5,4,5)))))</f>
        <v>0</v>
      </c>
      <c r="AD44" s="31">
        <f>IF(AA44&lt;=0.5,0,IF(AA44=1,1,IF(AA44=1.5,2,IF(AA44=2,3,IF(AA44=2.5,4,5)))))</f>
        <v>0</v>
      </c>
      <c r="AE44" s="31">
        <f>IF(AB44&lt;=0.5,0,IF(AB44=1,1,IF(AB44=1.5,2,IF(AB44=2,3,IF(AB44=2.5,4,5)))))</f>
        <v>0</v>
      </c>
      <c r="AF44" s="26">
        <f t="shared" si="38"/>
        <v>0</v>
      </c>
      <c r="AG44" s="25">
        <f t="shared" si="39"/>
        <v>10</v>
      </c>
    </row>
    <row r="45" spans="1:35">
      <c r="A45" s="23"/>
      <c r="B45" s="11" t="s">
        <v>138</v>
      </c>
      <c r="C45" s="11" t="s">
        <v>139</v>
      </c>
      <c r="D45" s="23"/>
      <c r="E45" s="23"/>
      <c r="F45" s="23"/>
      <c r="G45" s="32">
        <v>1</v>
      </c>
      <c r="H45" s="32">
        <v>1</v>
      </c>
      <c r="I45" s="32">
        <v>1</v>
      </c>
      <c r="J45" s="25">
        <f t="shared" si="34"/>
        <v>1</v>
      </c>
      <c r="K45" s="17"/>
      <c r="L45" s="17"/>
      <c r="M45" s="17"/>
      <c r="N45" s="32">
        <v>1</v>
      </c>
      <c r="O45" s="32">
        <v>1</v>
      </c>
      <c r="P45" s="32">
        <v>1</v>
      </c>
      <c r="Q45" s="25">
        <f t="shared" si="35"/>
        <v>1</v>
      </c>
      <c r="R45" s="25">
        <f t="shared" si="36"/>
        <v>1</v>
      </c>
      <c r="S45" s="17"/>
      <c r="T45" s="17"/>
      <c r="U45" s="17"/>
      <c r="V45" s="32">
        <v>1</v>
      </c>
      <c r="W45" s="32">
        <v>1</v>
      </c>
      <c r="X45" s="32">
        <v>1</v>
      </c>
      <c r="Y45" s="25">
        <f t="shared" si="37"/>
        <v>1</v>
      </c>
      <c r="Z45" s="17"/>
      <c r="AA45" s="17"/>
      <c r="AB45" s="17"/>
      <c r="AC45" s="32">
        <v>1</v>
      </c>
      <c r="AD45" s="32">
        <v>1</v>
      </c>
      <c r="AE45" s="32">
        <v>1</v>
      </c>
      <c r="AF45" s="26">
        <f t="shared" si="38"/>
        <v>1</v>
      </c>
      <c r="AG45" s="25">
        <f t="shared" si="39"/>
        <v>111</v>
      </c>
      <c r="AI45" s="28"/>
    </row>
    <row r="46" spans="1:35" ht="15.75">
      <c r="A46" s="7">
        <v>6</v>
      </c>
      <c r="B46" s="10" t="s">
        <v>25</v>
      </c>
      <c r="C46" s="10" t="s">
        <v>24</v>
      </c>
      <c r="D46" s="24">
        <v>1</v>
      </c>
      <c r="E46" s="24">
        <v>0</v>
      </c>
      <c r="F46" s="24">
        <v>0</v>
      </c>
      <c r="G46" s="31">
        <f t="shared" ref="G46:I47" si="44">IF(D46&lt;=0.5,0,IF(D46=1,1,IF(D46=1.5,2,IF(D46=2,3,IF(D46=2.5,4,5)))))</f>
        <v>1</v>
      </c>
      <c r="H46" s="31">
        <f t="shared" si="44"/>
        <v>0</v>
      </c>
      <c r="I46" s="31">
        <f t="shared" si="44"/>
        <v>0</v>
      </c>
      <c r="J46" s="25">
        <f t="shared" si="34"/>
        <v>0</v>
      </c>
      <c r="K46" s="25">
        <v>1.5</v>
      </c>
      <c r="L46" s="25">
        <v>1</v>
      </c>
      <c r="M46" s="25">
        <v>1.5</v>
      </c>
      <c r="N46" s="31">
        <f t="shared" ref="N46:P47" si="45">IF(K46&lt;=0.5,0,IF(K46=1,1,IF(K46=1.5,2,IF(K46=2,3,IF(K46=2.5,4,5)))))</f>
        <v>2</v>
      </c>
      <c r="O46" s="31">
        <f t="shared" si="45"/>
        <v>1</v>
      </c>
      <c r="P46" s="31">
        <f t="shared" si="45"/>
        <v>2</v>
      </c>
      <c r="Q46" s="25">
        <f t="shared" si="35"/>
        <v>2</v>
      </c>
      <c r="R46" s="25">
        <f t="shared" si="36"/>
        <v>2</v>
      </c>
      <c r="S46" s="25">
        <v>1.5</v>
      </c>
      <c r="T46" s="25">
        <v>1.5</v>
      </c>
      <c r="U46" s="25">
        <v>1.5</v>
      </c>
      <c r="V46" s="31">
        <f t="shared" ref="V46:X47" si="46">IF(S46&lt;=0.5,0,IF(S46=1,1,IF(S46=1.5,2,IF(S46=2,3,IF(S46=2.5,4,5)))))</f>
        <v>2</v>
      </c>
      <c r="W46" s="31">
        <f t="shared" si="46"/>
        <v>2</v>
      </c>
      <c r="X46" s="31">
        <f t="shared" si="46"/>
        <v>2</v>
      </c>
      <c r="Y46" s="25">
        <f t="shared" si="37"/>
        <v>2</v>
      </c>
      <c r="Z46" s="25">
        <v>1</v>
      </c>
      <c r="AA46" s="25">
        <v>1</v>
      </c>
      <c r="AB46" s="25">
        <v>1</v>
      </c>
      <c r="AC46" s="31">
        <f t="shared" ref="AC46:AE47" si="47">IF(Z46&lt;=0.5,0,IF(Z46=1,1,IF(Z46=1.5,2,IF(Z46=2,3,IF(Z46=2.5,4,5)))))</f>
        <v>1</v>
      </c>
      <c r="AD46" s="31">
        <f t="shared" si="47"/>
        <v>1</v>
      </c>
      <c r="AE46" s="31">
        <f t="shared" si="47"/>
        <v>1</v>
      </c>
      <c r="AF46" s="26">
        <f t="shared" si="38"/>
        <v>1</v>
      </c>
      <c r="AG46" s="25">
        <f t="shared" si="39"/>
        <v>202</v>
      </c>
    </row>
    <row r="47" spans="1:35" ht="15.75">
      <c r="A47" s="7">
        <v>7</v>
      </c>
      <c r="B47" s="10" t="s">
        <v>27</v>
      </c>
      <c r="C47" s="10" t="s">
        <v>26</v>
      </c>
      <c r="D47" s="24">
        <v>0</v>
      </c>
      <c r="E47" s="24">
        <v>0</v>
      </c>
      <c r="F47" s="24">
        <v>0</v>
      </c>
      <c r="G47" s="31">
        <f t="shared" si="44"/>
        <v>0</v>
      </c>
      <c r="H47" s="31">
        <f t="shared" si="44"/>
        <v>0</v>
      </c>
      <c r="I47" s="31">
        <f t="shared" si="44"/>
        <v>0</v>
      </c>
      <c r="J47" s="25">
        <f t="shared" si="34"/>
        <v>0</v>
      </c>
      <c r="K47" s="25">
        <v>0</v>
      </c>
      <c r="L47" s="25">
        <v>0</v>
      </c>
      <c r="M47" s="25">
        <v>0</v>
      </c>
      <c r="N47" s="31">
        <f t="shared" si="45"/>
        <v>0</v>
      </c>
      <c r="O47" s="31">
        <f t="shared" si="45"/>
        <v>0</v>
      </c>
      <c r="P47" s="31">
        <f t="shared" si="45"/>
        <v>0</v>
      </c>
      <c r="Q47" s="25">
        <f t="shared" si="35"/>
        <v>0</v>
      </c>
      <c r="R47" s="25">
        <f t="shared" si="36"/>
        <v>0</v>
      </c>
      <c r="S47" s="25">
        <v>0</v>
      </c>
      <c r="T47" s="25">
        <v>0</v>
      </c>
      <c r="U47" s="25">
        <v>0</v>
      </c>
      <c r="V47" s="31">
        <f t="shared" si="46"/>
        <v>0</v>
      </c>
      <c r="W47" s="31">
        <f t="shared" si="46"/>
        <v>0</v>
      </c>
      <c r="X47" s="31">
        <f t="shared" si="46"/>
        <v>0</v>
      </c>
      <c r="Y47" s="25">
        <f t="shared" si="37"/>
        <v>0</v>
      </c>
      <c r="Z47" s="25">
        <v>0</v>
      </c>
      <c r="AA47" s="25">
        <v>0</v>
      </c>
      <c r="AB47" s="25">
        <v>0</v>
      </c>
      <c r="AC47" s="31">
        <f t="shared" si="47"/>
        <v>0</v>
      </c>
      <c r="AD47" s="31">
        <f t="shared" si="47"/>
        <v>0</v>
      </c>
      <c r="AE47" s="31">
        <f t="shared" si="47"/>
        <v>0</v>
      </c>
      <c r="AF47" s="26">
        <f t="shared" si="38"/>
        <v>0</v>
      </c>
      <c r="AG47" s="25">
        <f t="shared" si="39"/>
        <v>0</v>
      </c>
    </row>
    <row r="48" spans="1:35">
      <c r="A48" s="23"/>
      <c r="B48" s="11" t="s">
        <v>140</v>
      </c>
      <c r="C48" s="11" t="s">
        <v>141</v>
      </c>
      <c r="D48" s="23"/>
      <c r="E48" s="23"/>
      <c r="F48" s="23"/>
      <c r="G48" s="32">
        <v>3</v>
      </c>
      <c r="H48" s="32">
        <v>2</v>
      </c>
      <c r="I48" s="32">
        <v>3</v>
      </c>
      <c r="J48" s="25">
        <f t="shared" si="34"/>
        <v>3</v>
      </c>
      <c r="K48" s="1"/>
      <c r="L48" s="1"/>
      <c r="M48" s="1"/>
      <c r="N48" s="32">
        <v>2</v>
      </c>
      <c r="O48" s="32">
        <v>2</v>
      </c>
      <c r="P48" s="32">
        <v>2</v>
      </c>
      <c r="Q48" s="25">
        <f t="shared" si="35"/>
        <v>2</v>
      </c>
      <c r="R48" s="25">
        <f t="shared" si="36"/>
        <v>2</v>
      </c>
      <c r="S48" s="1"/>
      <c r="T48" s="1"/>
      <c r="U48" s="1"/>
      <c r="V48" s="32">
        <v>2</v>
      </c>
      <c r="W48" s="32">
        <v>2</v>
      </c>
      <c r="X48" s="32">
        <v>2</v>
      </c>
      <c r="Y48" s="25">
        <f t="shared" si="37"/>
        <v>2</v>
      </c>
      <c r="Z48" s="1"/>
      <c r="AA48" s="1"/>
      <c r="AB48" s="1"/>
      <c r="AC48" s="32">
        <v>2</v>
      </c>
      <c r="AD48" s="32">
        <v>2</v>
      </c>
      <c r="AE48" s="32">
        <v>2</v>
      </c>
      <c r="AF48" s="26">
        <f t="shared" si="38"/>
        <v>2</v>
      </c>
      <c r="AG48" s="25">
        <f t="shared" si="39"/>
        <v>232</v>
      </c>
      <c r="AI48" s="28"/>
    </row>
    <row r="49" spans="1:35" ht="15.75">
      <c r="A49" s="7">
        <v>32</v>
      </c>
      <c r="B49" s="10" t="s">
        <v>60</v>
      </c>
      <c r="C49" s="10" t="s">
        <v>55</v>
      </c>
      <c r="D49" s="24">
        <v>1.5</v>
      </c>
      <c r="E49" s="24">
        <v>2</v>
      </c>
      <c r="F49" s="24">
        <v>1.5</v>
      </c>
      <c r="G49" s="31">
        <f t="shared" ref="G49:I55" si="48">IF(D49&lt;=0.5,0,IF(D49=1,1,IF(D49=1.5,2,IF(D49=2,3,IF(D49=2.5,4,5)))))</f>
        <v>2</v>
      </c>
      <c r="H49" s="31">
        <f t="shared" si="48"/>
        <v>3</v>
      </c>
      <c r="I49" s="31">
        <f t="shared" si="48"/>
        <v>2</v>
      </c>
      <c r="J49" s="25">
        <f t="shared" si="34"/>
        <v>2</v>
      </c>
      <c r="K49" s="25">
        <v>1.5</v>
      </c>
      <c r="L49" s="25">
        <v>2</v>
      </c>
      <c r="M49" s="25">
        <v>1.5</v>
      </c>
      <c r="N49" s="31">
        <f t="shared" ref="N49:P55" si="49">IF(K49&lt;=0.5,0,IF(K49=1,1,IF(K49=1.5,2,IF(K49=2,3,IF(K49=2.5,4,5)))))</f>
        <v>2</v>
      </c>
      <c r="O49" s="31">
        <f t="shared" si="49"/>
        <v>3</v>
      </c>
      <c r="P49" s="31">
        <f t="shared" si="49"/>
        <v>2</v>
      </c>
      <c r="Q49" s="25">
        <f t="shared" si="35"/>
        <v>2</v>
      </c>
      <c r="R49" s="25">
        <f t="shared" si="36"/>
        <v>2</v>
      </c>
      <c r="S49" s="25">
        <v>1.5</v>
      </c>
      <c r="T49" s="25">
        <v>1.5</v>
      </c>
      <c r="U49" s="25">
        <v>1.5</v>
      </c>
      <c r="V49" s="31">
        <f t="shared" ref="V49:X55" si="50">IF(S49&lt;=0.5,0,IF(S49=1,1,IF(S49=1.5,2,IF(S49=2,3,IF(S49=2.5,4,5)))))</f>
        <v>2</v>
      </c>
      <c r="W49" s="31">
        <f t="shared" si="50"/>
        <v>2</v>
      </c>
      <c r="X49" s="31">
        <f t="shared" si="50"/>
        <v>2</v>
      </c>
      <c r="Y49" s="25">
        <f t="shared" si="37"/>
        <v>2</v>
      </c>
      <c r="Z49" s="25">
        <v>1</v>
      </c>
      <c r="AA49" s="25">
        <v>2</v>
      </c>
      <c r="AB49" s="25">
        <v>1.5</v>
      </c>
      <c r="AC49" s="31">
        <f t="shared" ref="AC49:AE55" si="51">IF(Z49&lt;=0.5,0,IF(Z49=1,1,IF(Z49=1.5,2,IF(Z49=2,3,IF(Z49=2.5,4,5)))))</f>
        <v>1</v>
      </c>
      <c r="AD49" s="31">
        <f t="shared" si="51"/>
        <v>3</v>
      </c>
      <c r="AE49" s="31">
        <f t="shared" si="51"/>
        <v>2</v>
      </c>
      <c r="AF49" s="26">
        <f t="shared" si="38"/>
        <v>2</v>
      </c>
      <c r="AG49" s="25">
        <f t="shared" si="39"/>
        <v>222</v>
      </c>
    </row>
    <row r="50" spans="1:35">
      <c r="A50" s="23"/>
      <c r="B50" s="11" t="s">
        <v>176</v>
      </c>
      <c r="C50" s="11" t="s">
        <v>65</v>
      </c>
      <c r="D50" s="23"/>
      <c r="E50" s="23"/>
      <c r="F50" s="23"/>
      <c r="G50" s="31">
        <f t="shared" si="48"/>
        <v>0</v>
      </c>
      <c r="H50" s="31">
        <f t="shared" si="48"/>
        <v>0</v>
      </c>
      <c r="I50" s="31">
        <f t="shared" si="48"/>
        <v>0</v>
      </c>
      <c r="J50" s="25">
        <f t="shared" si="34"/>
        <v>0</v>
      </c>
      <c r="K50" s="17"/>
      <c r="L50" s="17"/>
      <c r="M50" s="17"/>
      <c r="N50" s="31">
        <f t="shared" si="49"/>
        <v>0</v>
      </c>
      <c r="O50" s="31">
        <f t="shared" si="49"/>
        <v>0</v>
      </c>
      <c r="P50" s="31">
        <f t="shared" si="49"/>
        <v>0</v>
      </c>
      <c r="Q50" s="25">
        <f t="shared" si="35"/>
        <v>0</v>
      </c>
      <c r="R50" s="25">
        <f t="shared" si="36"/>
        <v>0</v>
      </c>
      <c r="S50" s="17"/>
      <c r="T50" s="17"/>
      <c r="U50" s="17"/>
      <c r="V50" s="31">
        <f t="shared" si="50"/>
        <v>0</v>
      </c>
      <c r="W50" s="31">
        <f t="shared" si="50"/>
        <v>0</v>
      </c>
      <c r="X50" s="31">
        <f t="shared" si="50"/>
        <v>0</v>
      </c>
      <c r="Y50" s="25">
        <f t="shared" si="37"/>
        <v>0</v>
      </c>
      <c r="Z50" s="17"/>
      <c r="AA50" s="17"/>
      <c r="AB50" s="17"/>
      <c r="AC50" s="31">
        <f t="shared" si="51"/>
        <v>0</v>
      </c>
      <c r="AD50" s="31">
        <f t="shared" si="51"/>
        <v>0</v>
      </c>
      <c r="AE50" s="31">
        <f t="shared" si="51"/>
        <v>0</v>
      </c>
      <c r="AF50" s="26">
        <f t="shared" si="38"/>
        <v>0</v>
      </c>
      <c r="AG50" s="25">
        <f t="shared" si="39"/>
        <v>0</v>
      </c>
      <c r="AI50" s="28"/>
    </row>
    <row r="51" spans="1:35" ht="15.75">
      <c r="A51" s="7">
        <v>73</v>
      </c>
      <c r="B51" s="10" t="s">
        <v>59</v>
      </c>
      <c r="C51" s="10" t="s">
        <v>34</v>
      </c>
      <c r="D51" s="24">
        <v>2</v>
      </c>
      <c r="E51" s="24">
        <v>2</v>
      </c>
      <c r="F51" s="24">
        <v>2</v>
      </c>
      <c r="G51" s="31">
        <f t="shared" si="48"/>
        <v>3</v>
      </c>
      <c r="H51" s="31">
        <f t="shared" si="48"/>
        <v>3</v>
      </c>
      <c r="I51" s="31">
        <f t="shared" si="48"/>
        <v>3</v>
      </c>
      <c r="J51" s="25">
        <f t="shared" si="34"/>
        <v>3</v>
      </c>
      <c r="K51" s="25">
        <v>2</v>
      </c>
      <c r="L51" s="25">
        <v>2</v>
      </c>
      <c r="M51" s="25">
        <v>2</v>
      </c>
      <c r="N51" s="31">
        <f t="shared" si="49"/>
        <v>3</v>
      </c>
      <c r="O51" s="31">
        <f t="shared" si="49"/>
        <v>3</v>
      </c>
      <c r="P51" s="31">
        <f t="shared" si="49"/>
        <v>3</v>
      </c>
      <c r="Q51" s="25">
        <f t="shared" si="35"/>
        <v>3</v>
      </c>
      <c r="R51" s="25">
        <f t="shared" si="36"/>
        <v>6</v>
      </c>
      <c r="S51" s="25">
        <v>2</v>
      </c>
      <c r="T51" s="25">
        <v>2</v>
      </c>
      <c r="U51" s="25">
        <v>2</v>
      </c>
      <c r="V51" s="31">
        <f t="shared" si="50"/>
        <v>3</v>
      </c>
      <c r="W51" s="31">
        <f t="shared" si="50"/>
        <v>3</v>
      </c>
      <c r="X51" s="31">
        <f t="shared" si="50"/>
        <v>3</v>
      </c>
      <c r="Y51" s="25">
        <f t="shared" si="37"/>
        <v>3</v>
      </c>
      <c r="Z51" s="25">
        <v>2</v>
      </c>
      <c r="AA51" s="25">
        <v>2</v>
      </c>
      <c r="AB51" s="25">
        <v>2.5</v>
      </c>
      <c r="AC51" s="31">
        <f t="shared" si="51"/>
        <v>3</v>
      </c>
      <c r="AD51" s="31">
        <f t="shared" si="51"/>
        <v>3</v>
      </c>
      <c r="AE51" s="31">
        <f t="shared" si="51"/>
        <v>4</v>
      </c>
      <c r="AF51" s="26">
        <f t="shared" si="38"/>
        <v>3.3333333333333335</v>
      </c>
      <c r="AG51" s="25">
        <f t="shared" si="39"/>
        <v>633</v>
      </c>
    </row>
    <row r="52" spans="1:35">
      <c r="A52" s="23"/>
      <c r="B52" s="11" t="s">
        <v>177</v>
      </c>
      <c r="C52" s="11" t="s">
        <v>81</v>
      </c>
      <c r="D52" s="23"/>
      <c r="E52" s="23"/>
      <c r="F52" s="23"/>
      <c r="G52" s="31">
        <f t="shared" si="48"/>
        <v>0</v>
      </c>
      <c r="H52" s="31">
        <f t="shared" si="48"/>
        <v>0</v>
      </c>
      <c r="I52" s="31">
        <f t="shared" si="48"/>
        <v>0</v>
      </c>
      <c r="J52" s="25">
        <f t="shared" si="34"/>
        <v>0</v>
      </c>
      <c r="K52" s="1"/>
      <c r="L52" s="1"/>
      <c r="M52" s="1"/>
      <c r="N52" s="31">
        <f t="shared" si="49"/>
        <v>0</v>
      </c>
      <c r="O52" s="31">
        <f t="shared" si="49"/>
        <v>0</v>
      </c>
      <c r="P52" s="31">
        <f t="shared" si="49"/>
        <v>0</v>
      </c>
      <c r="Q52" s="25">
        <f t="shared" si="35"/>
        <v>0</v>
      </c>
      <c r="R52" s="25">
        <f t="shared" si="36"/>
        <v>0</v>
      </c>
      <c r="S52" s="1"/>
      <c r="T52" s="1"/>
      <c r="U52" s="1"/>
      <c r="V52" s="31">
        <f t="shared" si="50"/>
        <v>0</v>
      </c>
      <c r="W52" s="31">
        <f t="shared" si="50"/>
        <v>0</v>
      </c>
      <c r="X52" s="31">
        <f t="shared" si="50"/>
        <v>0</v>
      </c>
      <c r="Y52" s="25">
        <f t="shared" si="37"/>
        <v>0</v>
      </c>
      <c r="Z52" s="1"/>
      <c r="AA52" s="1"/>
      <c r="AB52" s="1"/>
      <c r="AC52" s="31">
        <f t="shared" si="51"/>
        <v>0</v>
      </c>
      <c r="AD52" s="31">
        <f t="shared" si="51"/>
        <v>0</v>
      </c>
      <c r="AE52" s="31">
        <f t="shared" si="51"/>
        <v>0</v>
      </c>
      <c r="AF52" s="26">
        <f t="shared" si="38"/>
        <v>0</v>
      </c>
      <c r="AG52" s="25">
        <f t="shared" si="39"/>
        <v>0</v>
      </c>
      <c r="AI52" s="28"/>
    </row>
    <row r="53" spans="1:35" ht="15.75">
      <c r="A53" s="7">
        <v>8</v>
      </c>
      <c r="B53" s="10" t="s">
        <v>29</v>
      </c>
      <c r="C53" s="10" t="s">
        <v>28</v>
      </c>
      <c r="D53" s="24">
        <v>0</v>
      </c>
      <c r="E53" s="24">
        <v>0</v>
      </c>
      <c r="F53" s="24">
        <v>0</v>
      </c>
      <c r="G53" s="31">
        <f t="shared" si="48"/>
        <v>0</v>
      </c>
      <c r="H53" s="31">
        <f t="shared" si="48"/>
        <v>0</v>
      </c>
      <c r="I53" s="31">
        <f t="shared" si="48"/>
        <v>0</v>
      </c>
      <c r="J53" s="25">
        <f t="shared" si="34"/>
        <v>0</v>
      </c>
      <c r="K53" s="25">
        <v>1</v>
      </c>
      <c r="L53" s="25">
        <v>1</v>
      </c>
      <c r="M53" s="25">
        <v>1</v>
      </c>
      <c r="N53" s="31">
        <f t="shared" si="49"/>
        <v>1</v>
      </c>
      <c r="O53" s="31">
        <f t="shared" si="49"/>
        <v>1</v>
      </c>
      <c r="P53" s="31">
        <f t="shared" si="49"/>
        <v>1</v>
      </c>
      <c r="Q53" s="25">
        <f t="shared" si="35"/>
        <v>1</v>
      </c>
      <c r="R53" s="25">
        <f t="shared" si="36"/>
        <v>1</v>
      </c>
      <c r="S53" s="25">
        <v>1</v>
      </c>
      <c r="T53" s="25">
        <v>1</v>
      </c>
      <c r="U53" s="25">
        <v>1</v>
      </c>
      <c r="V53" s="31">
        <f t="shared" si="50"/>
        <v>1</v>
      </c>
      <c r="W53" s="31">
        <f t="shared" si="50"/>
        <v>1</v>
      </c>
      <c r="X53" s="31">
        <f t="shared" si="50"/>
        <v>1</v>
      </c>
      <c r="Y53" s="25">
        <f t="shared" si="37"/>
        <v>1</v>
      </c>
      <c r="Z53" s="25">
        <v>0.5</v>
      </c>
      <c r="AA53" s="25">
        <v>0.5</v>
      </c>
      <c r="AB53" s="25">
        <v>0.5</v>
      </c>
      <c r="AC53" s="31">
        <f t="shared" si="51"/>
        <v>0</v>
      </c>
      <c r="AD53" s="31">
        <f t="shared" si="51"/>
        <v>0</v>
      </c>
      <c r="AE53" s="31">
        <f t="shared" si="51"/>
        <v>0</v>
      </c>
      <c r="AF53" s="26">
        <f t="shared" si="38"/>
        <v>0</v>
      </c>
      <c r="AG53" s="25">
        <f t="shared" si="39"/>
        <v>101</v>
      </c>
    </row>
    <row r="54" spans="1:35">
      <c r="A54" s="23"/>
      <c r="B54" s="11" t="s">
        <v>178</v>
      </c>
      <c r="C54" s="11" t="s">
        <v>179</v>
      </c>
      <c r="D54" s="23"/>
      <c r="E54" s="23"/>
      <c r="F54" s="23"/>
      <c r="G54" s="31">
        <f t="shared" si="48"/>
        <v>0</v>
      </c>
      <c r="H54" s="31">
        <f t="shared" si="48"/>
        <v>0</v>
      </c>
      <c r="I54" s="31">
        <f t="shared" si="48"/>
        <v>0</v>
      </c>
      <c r="J54" s="25">
        <f t="shared" si="34"/>
        <v>0</v>
      </c>
      <c r="K54" s="1"/>
      <c r="L54" s="1"/>
      <c r="M54" s="1"/>
      <c r="N54" s="31">
        <f t="shared" si="49"/>
        <v>0</v>
      </c>
      <c r="O54" s="31">
        <f t="shared" si="49"/>
        <v>0</v>
      </c>
      <c r="P54" s="31">
        <f t="shared" si="49"/>
        <v>0</v>
      </c>
      <c r="Q54" s="25">
        <f t="shared" si="35"/>
        <v>0</v>
      </c>
      <c r="R54" s="25">
        <f t="shared" si="36"/>
        <v>0</v>
      </c>
      <c r="S54" s="1"/>
      <c r="T54" s="1"/>
      <c r="U54" s="1"/>
      <c r="V54" s="31">
        <f t="shared" si="50"/>
        <v>0</v>
      </c>
      <c r="W54" s="31">
        <f t="shared" si="50"/>
        <v>0</v>
      </c>
      <c r="X54" s="31">
        <f t="shared" si="50"/>
        <v>0</v>
      </c>
      <c r="Y54" s="25">
        <f t="shared" si="37"/>
        <v>0</v>
      </c>
      <c r="Z54" s="1"/>
      <c r="AA54" s="1"/>
      <c r="AB54" s="1"/>
      <c r="AC54" s="31">
        <f t="shared" si="51"/>
        <v>0</v>
      </c>
      <c r="AD54" s="31">
        <f t="shared" si="51"/>
        <v>0</v>
      </c>
      <c r="AE54" s="31">
        <f t="shared" si="51"/>
        <v>0</v>
      </c>
      <c r="AF54" s="26">
        <f t="shared" si="38"/>
        <v>0</v>
      </c>
      <c r="AG54" s="25">
        <f t="shared" si="39"/>
        <v>0</v>
      </c>
      <c r="AI54" s="28"/>
    </row>
    <row r="55" spans="1:35">
      <c r="A55" s="23"/>
      <c r="B55" s="11" t="s">
        <v>180</v>
      </c>
      <c r="C55" s="11" t="s">
        <v>86</v>
      </c>
      <c r="D55" s="23"/>
      <c r="E55" s="23"/>
      <c r="F55" s="23"/>
      <c r="G55" s="31">
        <f t="shared" si="48"/>
        <v>0</v>
      </c>
      <c r="H55" s="31">
        <f t="shared" si="48"/>
        <v>0</v>
      </c>
      <c r="I55" s="31">
        <f t="shared" si="48"/>
        <v>0</v>
      </c>
      <c r="J55" s="25">
        <f t="shared" si="34"/>
        <v>0</v>
      </c>
      <c r="K55" s="1"/>
      <c r="L55" s="1"/>
      <c r="M55" s="1"/>
      <c r="N55" s="31">
        <f t="shared" si="49"/>
        <v>0</v>
      </c>
      <c r="O55" s="31">
        <f t="shared" si="49"/>
        <v>0</v>
      </c>
      <c r="P55" s="31">
        <f t="shared" si="49"/>
        <v>0</v>
      </c>
      <c r="Q55" s="25">
        <f t="shared" si="35"/>
        <v>0</v>
      </c>
      <c r="R55" s="25">
        <f t="shared" si="36"/>
        <v>0</v>
      </c>
      <c r="S55" s="1"/>
      <c r="T55" s="1"/>
      <c r="U55" s="1"/>
      <c r="V55" s="31">
        <f t="shared" si="50"/>
        <v>0</v>
      </c>
      <c r="W55" s="31">
        <f t="shared" si="50"/>
        <v>0</v>
      </c>
      <c r="X55" s="31">
        <f t="shared" si="50"/>
        <v>0</v>
      </c>
      <c r="Y55" s="25">
        <f t="shared" si="37"/>
        <v>0</v>
      </c>
      <c r="Z55" s="1"/>
      <c r="AA55" s="1"/>
      <c r="AB55" s="1"/>
      <c r="AC55" s="31">
        <f t="shared" si="51"/>
        <v>0</v>
      </c>
      <c r="AD55" s="31">
        <f t="shared" si="51"/>
        <v>0</v>
      </c>
      <c r="AE55" s="31">
        <f t="shared" si="51"/>
        <v>0</v>
      </c>
      <c r="AF55" s="26">
        <f t="shared" si="38"/>
        <v>0</v>
      </c>
      <c r="AG55" s="25">
        <f t="shared" si="39"/>
        <v>0</v>
      </c>
      <c r="AI55" s="28"/>
    </row>
    <row r="56" spans="1:35">
      <c r="A56" s="23"/>
      <c r="B56" s="11" t="s">
        <v>181</v>
      </c>
      <c r="C56" s="11" t="s">
        <v>182</v>
      </c>
      <c r="D56" s="23"/>
      <c r="E56" s="23"/>
      <c r="F56" s="23"/>
      <c r="G56" s="32">
        <v>4</v>
      </c>
      <c r="H56" s="32">
        <v>5</v>
      </c>
      <c r="I56" s="32">
        <v>4</v>
      </c>
      <c r="J56" s="25">
        <f t="shared" si="34"/>
        <v>4</v>
      </c>
      <c r="K56" s="1"/>
      <c r="L56" s="1"/>
      <c r="M56" s="1"/>
      <c r="N56" s="32">
        <v>4</v>
      </c>
      <c r="O56" s="32">
        <v>5</v>
      </c>
      <c r="P56" s="32">
        <v>4</v>
      </c>
      <c r="Q56" s="25">
        <f t="shared" si="35"/>
        <v>4</v>
      </c>
      <c r="R56" s="25">
        <f t="shared" si="36"/>
        <v>8</v>
      </c>
      <c r="S56" s="1"/>
      <c r="T56" s="1"/>
      <c r="U56" s="1"/>
      <c r="V56" s="32">
        <v>4</v>
      </c>
      <c r="W56" s="32">
        <v>4</v>
      </c>
      <c r="X56" s="32">
        <v>3</v>
      </c>
      <c r="Y56" s="25">
        <f t="shared" si="37"/>
        <v>4</v>
      </c>
      <c r="Z56" s="1"/>
      <c r="AA56" s="1"/>
      <c r="AB56" s="1"/>
      <c r="AC56" s="32">
        <v>4</v>
      </c>
      <c r="AD56" s="32">
        <v>4</v>
      </c>
      <c r="AE56" s="32">
        <v>4</v>
      </c>
      <c r="AF56" s="26">
        <f t="shared" si="38"/>
        <v>4</v>
      </c>
      <c r="AG56" s="25">
        <f t="shared" si="39"/>
        <v>844</v>
      </c>
      <c r="AI56" s="28"/>
    </row>
    <row r="57" spans="1:35">
      <c r="A57" s="23"/>
      <c r="B57" s="11" t="s">
        <v>183</v>
      </c>
      <c r="C57" s="11" t="s">
        <v>98</v>
      </c>
      <c r="D57" s="23"/>
      <c r="E57" s="23"/>
      <c r="F57" s="23"/>
      <c r="G57" s="32">
        <v>4</v>
      </c>
      <c r="H57" s="32">
        <v>3</v>
      </c>
      <c r="I57" s="32">
        <v>4</v>
      </c>
      <c r="J57" s="25">
        <f t="shared" si="34"/>
        <v>4</v>
      </c>
      <c r="K57" s="1"/>
      <c r="L57" s="1"/>
      <c r="M57" s="1"/>
      <c r="N57" s="32">
        <v>3</v>
      </c>
      <c r="O57" s="32">
        <v>4</v>
      </c>
      <c r="P57" s="32">
        <v>4</v>
      </c>
      <c r="Q57" s="25">
        <f t="shared" si="35"/>
        <v>4</v>
      </c>
      <c r="R57" s="25">
        <f t="shared" si="36"/>
        <v>7</v>
      </c>
      <c r="S57" s="1"/>
      <c r="T57" s="1"/>
      <c r="U57" s="1"/>
      <c r="V57" s="32">
        <v>3</v>
      </c>
      <c r="W57" s="32">
        <v>3</v>
      </c>
      <c r="X57" s="32">
        <v>3</v>
      </c>
      <c r="Y57" s="25">
        <f t="shared" si="37"/>
        <v>3</v>
      </c>
      <c r="Z57" s="1"/>
      <c r="AA57" s="1"/>
      <c r="AB57" s="1"/>
      <c r="AC57" s="32">
        <v>2</v>
      </c>
      <c r="AD57" s="32">
        <v>3</v>
      </c>
      <c r="AE57" s="32">
        <v>3</v>
      </c>
      <c r="AF57" s="26">
        <f t="shared" si="38"/>
        <v>2.6666666666666665</v>
      </c>
      <c r="AG57" s="25">
        <f t="shared" si="39"/>
        <v>743</v>
      </c>
      <c r="AI57" s="28"/>
    </row>
    <row r="58" spans="1:35">
      <c r="A58" s="23"/>
      <c r="B58" s="11" t="s">
        <v>142</v>
      </c>
      <c r="C58" s="11" t="s">
        <v>32</v>
      </c>
      <c r="D58" s="23"/>
      <c r="E58" s="23"/>
      <c r="F58" s="23"/>
      <c r="G58" s="31">
        <v>3</v>
      </c>
      <c r="H58" s="31">
        <v>1</v>
      </c>
      <c r="I58" s="31">
        <v>1</v>
      </c>
      <c r="J58" s="25">
        <f t="shared" si="34"/>
        <v>2</v>
      </c>
      <c r="K58" s="1"/>
      <c r="L58" s="1"/>
      <c r="M58" s="1"/>
      <c r="N58" s="31">
        <v>3</v>
      </c>
      <c r="O58" s="31">
        <v>3</v>
      </c>
      <c r="P58" s="31">
        <v>3</v>
      </c>
      <c r="Q58" s="25">
        <f t="shared" si="35"/>
        <v>3</v>
      </c>
      <c r="R58" s="25">
        <f t="shared" si="36"/>
        <v>6</v>
      </c>
      <c r="S58" s="1"/>
      <c r="T58" s="1"/>
      <c r="U58" s="1"/>
      <c r="V58" s="31">
        <v>3</v>
      </c>
      <c r="W58" s="31">
        <v>3</v>
      </c>
      <c r="X58" s="31">
        <v>3</v>
      </c>
      <c r="Y58" s="25">
        <f t="shared" si="37"/>
        <v>3</v>
      </c>
      <c r="Z58" s="1"/>
      <c r="AA58" s="1"/>
      <c r="AB58" s="1"/>
      <c r="AC58" s="31">
        <v>3</v>
      </c>
      <c r="AD58" s="31">
        <v>3</v>
      </c>
      <c r="AE58" s="31">
        <v>1</v>
      </c>
      <c r="AF58" s="26">
        <f t="shared" si="38"/>
        <v>2.3333333333333335</v>
      </c>
      <c r="AG58" s="25">
        <f t="shared" si="39"/>
        <v>623</v>
      </c>
      <c r="AI58" s="28"/>
    </row>
    <row r="59" spans="1:35">
      <c r="A59" s="23"/>
      <c r="B59" s="11" t="s">
        <v>143</v>
      </c>
      <c r="C59" s="11" t="s">
        <v>76</v>
      </c>
      <c r="D59" s="23"/>
      <c r="E59" s="23"/>
      <c r="F59" s="23"/>
      <c r="G59" s="31">
        <f t="shared" ref="G59:I60" si="52">IF(D59&lt;=0.5,0,IF(D59=1,1,IF(D59=1.5,2,IF(D59=2,3,IF(D59=2.5,4,5)))))</f>
        <v>0</v>
      </c>
      <c r="H59" s="31">
        <f t="shared" si="52"/>
        <v>0</v>
      </c>
      <c r="I59" s="31">
        <f t="shared" si="52"/>
        <v>0</v>
      </c>
      <c r="J59" s="25">
        <f t="shared" si="34"/>
        <v>0</v>
      </c>
      <c r="K59" s="1"/>
      <c r="L59" s="1"/>
      <c r="M59" s="1"/>
      <c r="N59" s="31">
        <f t="shared" ref="N59:P60" si="53">IF(K59&lt;=0.5,0,IF(K59=1,1,IF(K59=1.5,2,IF(K59=2,3,IF(K59=2.5,4,5)))))</f>
        <v>0</v>
      </c>
      <c r="O59" s="31">
        <f t="shared" si="53"/>
        <v>0</v>
      </c>
      <c r="P59" s="31">
        <f t="shared" si="53"/>
        <v>0</v>
      </c>
      <c r="Q59" s="25">
        <f t="shared" si="35"/>
        <v>0</v>
      </c>
      <c r="R59" s="25">
        <f t="shared" si="36"/>
        <v>0</v>
      </c>
      <c r="S59" s="1"/>
      <c r="T59" s="1"/>
      <c r="U59" s="1"/>
      <c r="V59" s="31">
        <f t="shared" ref="V59:X60" si="54">IF(S59&lt;=0.5,0,IF(S59=1,1,IF(S59=1.5,2,IF(S59=2,3,IF(S59=2.5,4,5)))))</f>
        <v>0</v>
      </c>
      <c r="W59" s="31">
        <f t="shared" si="54"/>
        <v>0</v>
      </c>
      <c r="X59" s="31">
        <f t="shared" si="54"/>
        <v>0</v>
      </c>
      <c r="Y59" s="25">
        <f t="shared" si="37"/>
        <v>0</v>
      </c>
      <c r="Z59" s="1"/>
      <c r="AA59" s="1"/>
      <c r="AB59" s="1"/>
      <c r="AC59" s="31">
        <f t="shared" ref="AC59:AE60" si="55">IF(Z59&lt;=0.5,0,IF(Z59=1,1,IF(Z59=1.5,2,IF(Z59=2,3,IF(Z59=2.5,4,5)))))</f>
        <v>0</v>
      </c>
      <c r="AD59" s="31">
        <f t="shared" si="55"/>
        <v>0</v>
      </c>
      <c r="AE59" s="31">
        <f t="shared" si="55"/>
        <v>0</v>
      </c>
      <c r="AF59" s="26">
        <f t="shared" si="38"/>
        <v>0</v>
      </c>
      <c r="AG59" s="25">
        <f t="shared" si="39"/>
        <v>0</v>
      </c>
      <c r="AI59" s="28"/>
    </row>
    <row r="60" spans="1:35" ht="15.75">
      <c r="A60" s="7">
        <v>9</v>
      </c>
      <c r="B60" s="10" t="s">
        <v>31</v>
      </c>
      <c r="C60" s="10" t="s">
        <v>30</v>
      </c>
      <c r="D60" s="24">
        <v>0.5</v>
      </c>
      <c r="E60" s="24">
        <v>0</v>
      </c>
      <c r="F60" s="24">
        <v>0</v>
      </c>
      <c r="G60" s="31">
        <f t="shared" si="52"/>
        <v>0</v>
      </c>
      <c r="H60" s="31">
        <f t="shared" si="52"/>
        <v>0</v>
      </c>
      <c r="I60" s="31">
        <f t="shared" si="52"/>
        <v>0</v>
      </c>
      <c r="J60" s="25">
        <f t="shared" si="34"/>
        <v>0</v>
      </c>
      <c r="K60" s="25">
        <v>1.5</v>
      </c>
      <c r="L60" s="25">
        <v>1.5</v>
      </c>
      <c r="M60" s="25">
        <v>1.5</v>
      </c>
      <c r="N60" s="31">
        <f t="shared" si="53"/>
        <v>2</v>
      </c>
      <c r="O60" s="31">
        <f t="shared" si="53"/>
        <v>2</v>
      </c>
      <c r="P60" s="31">
        <f t="shared" si="53"/>
        <v>2</v>
      </c>
      <c r="Q60" s="25">
        <f t="shared" si="35"/>
        <v>2</v>
      </c>
      <c r="R60" s="25">
        <f t="shared" si="36"/>
        <v>2</v>
      </c>
      <c r="S60" s="25">
        <v>1.5</v>
      </c>
      <c r="T60" s="25">
        <v>2</v>
      </c>
      <c r="U60" s="25">
        <v>1.5</v>
      </c>
      <c r="V60" s="31">
        <f t="shared" si="54"/>
        <v>2</v>
      </c>
      <c r="W60" s="31">
        <f t="shared" si="54"/>
        <v>3</v>
      </c>
      <c r="X60" s="31">
        <f t="shared" si="54"/>
        <v>2</v>
      </c>
      <c r="Y60" s="25">
        <f t="shared" si="37"/>
        <v>2</v>
      </c>
      <c r="Z60" s="25">
        <v>1</v>
      </c>
      <c r="AA60" s="25">
        <v>1</v>
      </c>
      <c r="AB60" s="25">
        <v>1.5</v>
      </c>
      <c r="AC60" s="31">
        <f t="shared" si="55"/>
        <v>1</v>
      </c>
      <c r="AD60" s="31">
        <f t="shared" si="55"/>
        <v>1</v>
      </c>
      <c r="AE60" s="31">
        <f t="shared" si="55"/>
        <v>2</v>
      </c>
      <c r="AF60" s="26">
        <f t="shared" si="38"/>
        <v>1.3333333333333333</v>
      </c>
      <c r="AG60" s="25">
        <f t="shared" si="39"/>
        <v>202</v>
      </c>
    </row>
    <row r="61" spans="1:35">
      <c r="A61" s="23"/>
      <c r="B61" s="11" t="s">
        <v>52</v>
      </c>
      <c r="C61" s="11" t="s">
        <v>144</v>
      </c>
      <c r="D61" s="23"/>
      <c r="E61" s="23"/>
      <c r="F61" s="23"/>
      <c r="G61" s="32">
        <v>2</v>
      </c>
      <c r="H61" s="32">
        <v>2</v>
      </c>
      <c r="I61" s="32">
        <v>1</v>
      </c>
      <c r="J61" s="25">
        <f t="shared" si="34"/>
        <v>2</v>
      </c>
      <c r="K61" s="1"/>
      <c r="L61" s="1"/>
      <c r="M61" s="1"/>
      <c r="N61" s="32">
        <v>3</v>
      </c>
      <c r="O61" s="32">
        <v>2</v>
      </c>
      <c r="P61" s="32">
        <v>2</v>
      </c>
      <c r="Q61" s="25">
        <f t="shared" si="35"/>
        <v>2</v>
      </c>
      <c r="R61" s="25">
        <f t="shared" si="36"/>
        <v>5</v>
      </c>
      <c r="S61" s="1"/>
      <c r="T61" s="1"/>
      <c r="U61" s="1"/>
      <c r="V61" s="32">
        <v>2</v>
      </c>
      <c r="W61" s="32">
        <v>2</v>
      </c>
      <c r="X61" s="32">
        <v>2</v>
      </c>
      <c r="Y61" s="25">
        <f t="shared" si="37"/>
        <v>2</v>
      </c>
      <c r="Z61" s="1"/>
      <c r="AA61" s="1"/>
      <c r="AB61" s="1"/>
      <c r="AC61" s="32">
        <v>3</v>
      </c>
      <c r="AD61" s="32">
        <v>2</v>
      </c>
      <c r="AE61" s="32">
        <v>3</v>
      </c>
      <c r="AF61" s="26">
        <f t="shared" si="38"/>
        <v>2.6666666666666665</v>
      </c>
      <c r="AG61" s="25">
        <f t="shared" si="39"/>
        <v>522</v>
      </c>
      <c r="AI61" s="28"/>
    </row>
    <row r="62" spans="1:35" ht="15.75">
      <c r="A62" s="7">
        <v>90</v>
      </c>
      <c r="B62" s="10" t="s">
        <v>52</v>
      </c>
      <c r="C62" s="10" t="s">
        <v>51</v>
      </c>
      <c r="D62" s="24">
        <v>1.5</v>
      </c>
      <c r="E62" s="24">
        <v>1.5</v>
      </c>
      <c r="F62" s="24">
        <v>1</v>
      </c>
      <c r="G62" s="31">
        <f t="shared" ref="G62:I63" si="56">IF(D62&lt;=0.5,0,IF(D62=1,1,IF(D62=1.5,2,IF(D62=2,3,IF(D62=2.5,4,5)))))</f>
        <v>2</v>
      </c>
      <c r="H62" s="31">
        <f t="shared" si="56"/>
        <v>2</v>
      </c>
      <c r="I62" s="31">
        <f t="shared" si="56"/>
        <v>1</v>
      </c>
      <c r="J62" s="25">
        <f t="shared" si="34"/>
        <v>2</v>
      </c>
      <c r="K62" s="25">
        <v>1.5</v>
      </c>
      <c r="L62" s="25">
        <v>1</v>
      </c>
      <c r="M62" s="25">
        <v>1.5</v>
      </c>
      <c r="N62" s="31">
        <f t="shared" ref="N62:P63" si="57">IF(K62&lt;=0.5,0,IF(K62=1,1,IF(K62=1.5,2,IF(K62=2,3,IF(K62=2.5,4,5)))))</f>
        <v>2</v>
      </c>
      <c r="O62" s="31">
        <f t="shared" si="57"/>
        <v>1</v>
      </c>
      <c r="P62" s="31">
        <f t="shared" si="57"/>
        <v>2</v>
      </c>
      <c r="Q62" s="25">
        <f t="shared" si="35"/>
        <v>2</v>
      </c>
      <c r="R62" s="25">
        <f t="shared" si="36"/>
        <v>2</v>
      </c>
      <c r="S62" s="25">
        <v>2</v>
      </c>
      <c r="T62" s="25">
        <v>2</v>
      </c>
      <c r="U62" s="25">
        <v>1.5</v>
      </c>
      <c r="V62" s="31">
        <f t="shared" ref="V62:X63" si="58">IF(S62&lt;=0.5,0,IF(S62=1,1,IF(S62=1.5,2,IF(S62=2,3,IF(S62=2.5,4,5)))))</f>
        <v>3</v>
      </c>
      <c r="W62" s="31">
        <f t="shared" si="58"/>
        <v>3</v>
      </c>
      <c r="X62" s="31">
        <f t="shared" si="58"/>
        <v>2</v>
      </c>
      <c r="Y62" s="25">
        <f t="shared" si="37"/>
        <v>3</v>
      </c>
      <c r="Z62" s="25">
        <v>1</v>
      </c>
      <c r="AA62" s="25">
        <v>1</v>
      </c>
      <c r="AB62" s="25">
        <v>1</v>
      </c>
      <c r="AC62" s="31">
        <f t="shared" ref="AC62:AE63" si="59">IF(Z62&lt;=0.5,0,IF(Z62=1,1,IF(Z62=1.5,2,IF(Z62=2,3,IF(Z62=2.5,4,5)))))</f>
        <v>1</v>
      </c>
      <c r="AD62" s="31">
        <f t="shared" si="59"/>
        <v>1</v>
      </c>
      <c r="AE62" s="31">
        <f t="shared" si="59"/>
        <v>1</v>
      </c>
      <c r="AF62" s="26">
        <f t="shared" si="38"/>
        <v>1</v>
      </c>
      <c r="AG62" s="25">
        <f t="shared" si="39"/>
        <v>223</v>
      </c>
      <c r="AI62" s="20"/>
    </row>
    <row r="63" spans="1:35">
      <c r="A63" s="23"/>
      <c r="B63" s="11" t="s">
        <v>145</v>
      </c>
      <c r="C63" s="11" t="s">
        <v>85</v>
      </c>
      <c r="D63" s="23"/>
      <c r="E63" s="23"/>
      <c r="F63" s="23"/>
      <c r="G63" s="31">
        <f t="shared" si="56"/>
        <v>0</v>
      </c>
      <c r="H63" s="31">
        <f t="shared" si="56"/>
        <v>0</v>
      </c>
      <c r="I63" s="31">
        <f t="shared" si="56"/>
        <v>0</v>
      </c>
      <c r="J63" s="25">
        <f t="shared" si="34"/>
        <v>0</v>
      </c>
      <c r="K63" s="1"/>
      <c r="L63" s="1"/>
      <c r="M63" s="1"/>
      <c r="N63" s="31">
        <f t="shared" si="57"/>
        <v>0</v>
      </c>
      <c r="O63" s="31">
        <f t="shared" si="57"/>
        <v>0</v>
      </c>
      <c r="P63" s="31">
        <f t="shared" si="57"/>
        <v>0</v>
      </c>
      <c r="Q63" s="25">
        <f t="shared" si="35"/>
        <v>0</v>
      </c>
      <c r="R63" s="25">
        <f t="shared" si="36"/>
        <v>0</v>
      </c>
      <c r="S63" s="1"/>
      <c r="T63" s="1"/>
      <c r="U63" s="1"/>
      <c r="V63" s="31">
        <f t="shared" si="58"/>
        <v>0</v>
      </c>
      <c r="W63" s="31">
        <f t="shared" si="58"/>
        <v>0</v>
      </c>
      <c r="X63" s="31">
        <f t="shared" si="58"/>
        <v>0</v>
      </c>
      <c r="Y63" s="25">
        <f t="shared" si="37"/>
        <v>0</v>
      </c>
      <c r="Z63" s="1"/>
      <c r="AA63" s="1"/>
      <c r="AB63" s="1"/>
      <c r="AC63" s="31">
        <f t="shared" si="59"/>
        <v>0</v>
      </c>
      <c r="AD63" s="31">
        <f t="shared" si="59"/>
        <v>0</v>
      </c>
      <c r="AE63" s="31">
        <f t="shared" si="59"/>
        <v>0</v>
      </c>
      <c r="AF63" s="26">
        <f t="shared" si="38"/>
        <v>0</v>
      </c>
      <c r="AG63" s="25">
        <f t="shared" si="39"/>
        <v>0</v>
      </c>
      <c r="AI63" s="28"/>
    </row>
    <row r="64" spans="1:35">
      <c r="A64" s="23"/>
      <c r="B64" s="11" t="s">
        <v>184</v>
      </c>
      <c r="C64" s="11" t="s">
        <v>185</v>
      </c>
      <c r="D64" s="23"/>
      <c r="E64" s="23"/>
      <c r="F64" s="23"/>
      <c r="G64" s="31">
        <v>2</v>
      </c>
      <c r="H64" s="31">
        <v>2</v>
      </c>
      <c r="I64" s="31">
        <v>2</v>
      </c>
      <c r="J64" s="25">
        <f t="shared" si="34"/>
        <v>2</v>
      </c>
      <c r="K64" s="1"/>
      <c r="L64" s="1"/>
      <c r="M64" s="1"/>
      <c r="N64" s="31">
        <v>3</v>
      </c>
      <c r="O64" s="31">
        <v>2.75</v>
      </c>
      <c r="P64" s="31">
        <v>3</v>
      </c>
      <c r="Q64" s="25">
        <f t="shared" si="35"/>
        <v>3</v>
      </c>
      <c r="R64" s="25">
        <f t="shared" si="36"/>
        <v>6</v>
      </c>
      <c r="S64" s="1"/>
      <c r="T64" s="1"/>
      <c r="U64" s="1"/>
      <c r="V64" s="31">
        <v>2.5</v>
      </c>
      <c r="W64" s="31">
        <v>2.5</v>
      </c>
      <c r="X64" s="31">
        <v>3</v>
      </c>
      <c r="Y64" s="25">
        <f t="shared" si="37"/>
        <v>3</v>
      </c>
      <c r="Z64" s="1"/>
      <c r="AA64" s="1"/>
      <c r="AB64" s="1"/>
      <c r="AC64" s="31">
        <v>2.75</v>
      </c>
      <c r="AD64" s="31">
        <v>3</v>
      </c>
      <c r="AE64" s="31">
        <v>3</v>
      </c>
      <c r="AF64" s="26">
        <f t="shared" si="38"/>
        <v>2.9166666666666665</v>
      </c>
      <c r="AG64" s="25">
        <f t="shared" si="39"/>
        <v>623</v>
      </c>
      <c r="AI64" s="28"/>
    </row>
    <row r="65" spans="1:35">
      <c r="A65" s="23"/>
      <c r="B65" s="11" t="s">
        <v>146</v>
      </c>
      <c r="C65" s="11" t="s">
        <v>147</v>
      </c>
      <c r="D65" s="23"/>
      <c r="E65" s="23"/>
      <c r="F65" s="23"/>
      <c r="G65" s="31">
        <f t="shared" ref="G65:I66" si="60">IF(D65&lt;=0.5,0,IF(D65=1,1,IF(D65=1.5,2,IF(D65=2,3,IF(D65=2.5,4,5)))))</f>
        <v>0</v>
      </c>
      <c r="H65" s="31">
        <f t="shared" si="60"/>
        <v>0</v>
      </c>
      <c r="I65" s="31">
        <f t="shared" si="60"/>
        <v>0</v>
      </c>
      <c r="J65" s="25">
        <f t="shared" si="34"/>
        <v>0</v>
      </c>
      <c r="K65" s="1"/>
      <c r="L65" s="1"/>
      <c r="M65" s="1"/>
      <c r="N65" s="31">
        <f t="shared" ref="N65:P66" si="61">IF(K65&lt;=0.5,0,IF(K65=1,1,IF(K65=1.5,2,IF(K65=2,3,IF(K65=2.5,4,5)))))</f>
        <v>0</v>
      </c>
      <c r="O65" s="31">
        <f t="shared" si="61"/>
        <v>0</v>
      </c>
      <c r="P65" s="31">
        <f t="shared" si="61"/>
        <v>0</v>
      </c>
      <c r="Q65" s="25">
        <f t="shared" si="35"/>
        <v>0</v>
      </c>
      <c r="R65" s="25">
        <f t="shared" si="36"/>
        <v>0</v>
      </c>
      <c r="S65" s="1"/>
      <c r="T65" s="1"/>
      <c r="U65" s="1"/>
      <c r="V65" s="31">
        <f t="shared" ref="V65:X66" si="62">IF(S65&lt;=0.5,0,IF(S65=1,1,IF(S65=1.5,2,IF(S65=2,3,IF(S65=2.5,4,5)))))</f>
        <v>0</v>
      </c>
      <c r="W65" s="31">
        <f t="shared" si="62"/>
        <v>0</v>
      </c>
      <c r="X65" s="31">
        <f t="shared" si="62"/>
        <v>0</v>
      </c>
      <c r="Y65" s="25">
        <f t="shared" si="37"/>
        <v>0</v>
      </c>
      <c r="Z65" s="1"/>
      <c r="AA65" s="1"/>
      <c r="AB65" s="1"/>
      <c r="AC65" s="31">
        <f t="shared" ref="AC65:AE66" si="63">IF(Z65&lt;=0.5,0,IF(Z65=1,1,IF(Z65=1.5,2,IF(Z65=2,3,IF(Z65=2.5,4,5)))))</f>
        <v>0</v>
      </c>
      <c r="AD65" s="31">
        <f t="shared" si="63"/>
        <v>0</v>
      </c>
      <c r="AE65" s="31">
        <f t="shared" si="63"/>
        <v>0</v>
      </c>
      <c r="AF65" s="26">
        <f t="shared" si="38"/>
        <v>0</v>
      </c>
      <c r="AG65" s="25">
        <f t="shared" si="39"/>
        <v>0</v>
      </c>
      <c r="AI65" s="28"/>
    </row>
    <row r="66" spans="1:35">
      <c r="A66" s="23"/>
      <c r="B66" s="11" t="s">
        <v>186</v>
      </c>
      <c r="C66" s="11" t="s">
        <v>187</v>
      </c>
      <c r="D66" s="23"/>
      <c r="E66" s="23"/>
      <c r="F66" s="23"/>
      <c r="G66" s="31">
        <f t="shared" si="60"/>
        <v>0</v>
      </c>
      <c r="H66" s="31">
        <f t="shared" si="60"/>
        <v>0</v>
      </c>
      <c r="I66" s="31">
        <f t="shared" si="60"/>
        <v>0</v>
      </c>
      <c r="J66" s="25">
        <f t="shared" si="34"/>
        <v>0</v>
      </c>
      <c r="K66" s="1"/>
      <c r="L66" s="1"/>
      <c r="M66" s="1"/>
      <c r="N66" s="31">
        <f t="shared" si="61"/>
        <v>0</v>
      </c>
      <c r="O66" s="31">
        <f t="shared" si="61"/>
        <v>0</v>
      </c>
      <c r="P66" s="31">
        <f t="shared" si="61"/>
        <v>0</v>
      </c>
      <c r="Q66" s="25">
        <f t="shared" si="35"/>
        <v>0</v>
      </c>
      <c r="R66" s="25">
        <f t="shared" si="36"/>
        <v>0</v>
      </c>
      <c r="S66" s="1"/>
      <c r="T66" s="1"/>
      <c r="U66" s="1"/>
      <c r="V66" s="31">
        <f t="shared" si="62"/>
        <v>0</v>
      </c>
      <c r="W66" s="31">
        <f t="shared" si="62"/>
        <v>0</v>
      </c>
      <c r="X66" s="31">
        <f t="shared" si="62"/>
        <v>0</v>
      </c>
      <c r="Y66" s="25">
        <f t="shared" si="37"/>
        <v>0</v>
      </c>
      <c r="Z66" s="1"/>
      <c r="AA66" s="1"/>
      <c r="AB66" s="1"/>
      <c r="AC66" s="31">
        <f t="shared" si="63"/>
        <v>0</v>
      </c>
      <c r="AD66" s="31">
        <f t="shared" si="63"/>
        <v>0</v>
      </c>
      <c r="AE66" s="31">
        <f t="shared" si="63"/>
        <v>0</v>
      </c>
      <c r="AF66" s="26">
        <f t="shared" si="38"/>
        <v>0</v>
      </c>
      <c r="AG66" s="25">
        <f t="shared" si="39"/>
        <v>0</v>
      </c>
      <c r="AI66" s="28"/>
    </row>
    <row r="67" spans="1:35">
      <c r="A67" s="23"/>
      <c r="B67" s="11" t="s">
        <v>188</v>
      </c>
      <c r="C67" s="11" t="s">
        <v>189</v>
      </c>
      <c r="D67" s="23"/>
      <c r="E67" s="23"/>
      <c r="F67" s="23"/>
      <c r="G67" s="32">
        <v>4</v>
      </c>
      <c r="H67" s="32">
        <v>5</v>
      </c>
      <c r="I67" s="32">
        <v>4</v>
      </c>
      <c r="J67" s="25">
        <f t="shared" si="34"/>
        <v>4</v>
      </c>
      <c r="K67" s="1"/>
      <c r="L67" s="1"/>
      <c r="M67" s="1"/>
      <c r="N67" s="32">
        <v>5</v>
      </c>
      <c r="O67" s="32">
        <v>5</v>
      </c>
      <c r="P67" s="32">
        <v>5</v>
      </c>
      <c r="Q67" s="25">
        <f t="shared" si="35"/>
        <v>5</v>
      </c>
      <c r="R67" s="25">
        <f t="shared" si="36"/>
        <v>9</v>
      </c>
      <c r="S67" s="1"/>
      <c r="T67" s="1"/>
      <c r="U67" s="1"/>
      <c r="V67" s="32">
        <v>5</v>
      </c>
      <c r="W67" s="32">
        <v>4</v>
      </c>
      <c r="X67" s="32">
        <v>5</v>
      </c>
      <c r="Y67" s="25">
        <f t="shared" si="37"/>
        <v>5</v>
      </c>
      <c r="Z67" s="1"/>
      <c r="AA67" s="1"/>
      <c r="AB67" s="1"/>
      <c r="AC67" s="32">
        <v>5</v>
      </c>
      <c r="AD67" s="32">
        <v>5</v>
      </c>
      <c r="AE67" s="32">
        <v>5</v>
      </c>
      <c r="AF67" s="26">
        <f t="shared" si="38"/>
        <v>5</v>
      </c>
      <c r="AG67" s="25">
        <f t="shared" si="39"/>
        <v>945</v>
      </c>
      <c r="AI67" s="28"/>
    </row>
    <row r="68" spans="1:35">
      <c r="A68" s="23"/>
      <c r="B68" s="11" t="s">
        <v>148</v>
      </c>
      <c r="C68" s="11" t="s">
        <v>149</v>
      </c>
      <c r="D68" s="23"/>
      <c r="E68" s="23"/>
      <c r="F68" s="23"/>
      <c r="G68" s="31">
        <f t="shared" ref="G68:I72" si="64">IF(D68&lt;=0.5,0,IF(D68=1,1,IF(D68=1.5,2,IF(D68=2,3,IF(D68=2.5,4,5)))))</f>
        <v>0</v>
      </c>
      <c r="H68" s="31">
        <f t="shared" si="64"/>
        <v>0</v>
      </c>
      <c r="I68" s="31">
        <f t="shared" si="64"/>
        <v>0</v>
      </c>
      <c r="J68" s="25">
        <f t="shared" ref="J68:J92" si="65">ROUND(AVERAGE(G68:I68),0)</f>
        <v>0</v>
      </c>
      <c r="K68" s="1"/>
      <c r="L68" s="1"/>
      <c r="M68" s="1"/>
      <c r="N68" s="31">
        <f t="shared" ref="N68:P72" si="66">IF(K68&lt;=0.5,0,IF(K68=1,1,IF(K68=1.5,2,IF(K68=2,3,IF(K68=2.5,4,5)))))</f>
        <v>0</v>
      </c>
      <c r="O68" s="31">
        <f t="shared" si="66"/>
        <v>0</v>
      </c>
      <c r="P68" s="31">
        <f t="shared" si="66"/>
        <v>0</v>
      </c>
      <c r="Q68" s="25">
        <f t="shared" ref="Q68:Q99" si="67">ROUND(AVERAGE(N68:P68),0)</f>
        <v>0</v>
      </c>
      <c r="R68" s="25">
        <f t="shared" ref="R68:R99" si="68">IF(AF68&gt;=2.3,IF(AF68&lt;3.34,Q68+3,Q68+4),Q68)</f>
        <v>0</v>
      </c>
      <c r="S68" s="1"/>
      <c r="T68" s="1"/>
      <c r="U68" s="1"/>
      <c r="V68" s="31">
        <f t="shared" ref="V68:X72" si="69">IF(S68&lt;=0.5,0,IF(S68=1,1,IF(S68=1.5,2,IF(S68=2,3,IF(S68=2.5,4,5)))))</f>
        <v>0</v>
      </c>
      <c r="W68" s="31">
        <f t="shared" si="69"/>
        <v>0</v>
      </c>
      <c r="X68" s="31">
        <f t="shared" si="69"/>
        <v>0</v>
      </c>
      <c r="Y68" s="25">
        <f t="shared" ref="Y68:Y99" si="70">ROUND(AVERAGE(V68:X68),0)</f>
        <v>0</v>
      </c>
      <c r="Z68" s="1"/>
      <c r="AA68" s="1"/>
      <c r="AB68" s="1"/>
      <c r="AC68" s="31">
        <f t="shared" ref="AC68:AE72" si="71">IF(Z68&lt;=0.5,0,IF(Z68=1,1,IF(Z68=1.5,2,IF(Z68=2,3,IF(Z68=2.5,4,5)))))</f>
        <v>0</v>
      </c>
      <c r="AD68" s="31">
        <f t="shared" si="71"/>
        <v>0</v>
      </c>
      <c r="AE68" s="31">
        <f t="shared" si="71"/>
        <v>0</v>
      </c>
      <c r="AF68" s="26">
        <f t="shared" ref="AF68:AF99" si="72">AVERAGE(AC68:AE68)</f>
        <v>0</v>
      </c>
      <c r="AG68" s="25">
        <f t="shared" ref="AG68:AG100" si="73">R68*100+J68*10+Y68</f>
        <v>0</v>
      </c>
      <c r="AI68" s="28"/>
    </row>
    <row r="69" spans="1:35">
      <c r="A69" s="23"/>
      <c r="B69" s="11" t="s">
        <v>150</v>
      </c>
      <c r="C69" s="11" t="s">
        <v>79</v>
      </c>
      <c r="D69" s="23"/>
      <c r="E69" s="23"/>
      <c r="F69" s="23"/>
      <c r="G69" s="31">
        <f t="shared" si="64"/>
        <v>0</v>
      </c>
      <c r="H69" s="31">
        <f t="shared" si="64"/>
        <v>0</v>
      </c>
      <c r="I69" s="31">
        <f t="shared" si="64"/>
        <v>0</v>
      </c>
      <c r="J69" s="25">
        <f t="shared" si="65"/>
        <v>0</v>
      </c>
      <c r="K69" s="1"/>
      <c r="L69" s="1"/>
      <c r="M69" s="1"/>
      <c r="N69" s="31">
        <f t="shared" si="66"/>
        <v>0</v>
      </c>
      <c r="O69" s="31">
        <f t="shared" si="66"/>
        <v>0</v>
      </c>
      <c r="P69" s="31">
        <f t="shared" si="66"/>
        <v>0</v>
      </c>
      <c r="Q69" s="25">
        <f t="shared" si="67"/>
        <v>0</v>
      </c>
      <c r="R69" s="25">
        <f t="shared" si="68"/>
        <v>0</v>
      </c>
      <c r="S69" s="1"/>
      <c r="T69" s="1"/>
      <c r="U69" s="1"/>
      <c r="V69" s="31">
        <f t="shared" si="69"/>
        <v>0</v>
      </c>
      <c r="W69" s="31">
        <f t="shared" si="69"/>
        <v>0</v>
      </c>
      <c r="X69" s="31">
        <f t="shared" si="69"/>
        <v>0</v>
      </c>
      <c r="Y69" s="25">
        <f t="shared" si="70"/>
        <v>0</v>
      </c>
      <c r="Z69" s="1"/>
      <c r="AA69" s="1"/>
      <c r="AB69" s="1"/>
      <c r="AC69" s="31">
        <f t="shared" si="71"/>
        <v>0</v>
      </c>
      <c r="AD69" s="31">
        <f t="shared" si="71"/>
        <v>0</v>
      </c>
      <c r="AE69" s="31">
        <f t="shared" si="71"/>
        <v>0</v>
      </c>
      <c r="AF69" s="26">
        <f t="shared" si="72"/>
        <v>0</v>
      </c>
      <c r="AG69" s="25">
        <f t="shared" si="73"/>
        <v>0</v>
      </c>
      <c r="AI69" s="28"/>
    </row>
    <row r="70" spans="1:35">
      <c r="A70" s="23"/>
      <c r="B70" s="11" t="s">
        <v>190</v>
      </c>
      <c r="C70" s="11" t="s">
        <v>191</v>
      </c>
      <c r="D70" s="23"/>
      <c r="E70" s="23"/>
      <c r="F70" s="23"/>
      <c r="G70" s="31">
        <f t="shared" si="64"/>
        <v>0</v>
      </c>
      <c r="H70" s="31">
        <f t="shared" si="64"/>
        <v>0</v>
      </c>
      <c r="I70" s="31">
        <f t="shared" si="64"/>
        <v>0</v>
      </c>
      <c r="J70" s="25">
        <f t="shared" si="65"/>
        <v>0</v>
      </c>
      <c r="K70" s="17"/>
      <c r="L70" s="17"/>
      <c r="M70" s="17"/>
      <c r="N70" s="31">
        <f t="shared" si="66"/>
        <v>0</v>
      </c>
      <c r="O70" s="31">
        <f t="shared" si="66"/>
        <v>0</v>
      </c>
      <c r="P70" s="31">
        <f t="shared" si="66"/>
        <v>0</v>
      </c>
      <c r="Q70" s="25">
        <f t="shared" si="67"/>
        <v>0</v>
      </c>
      <c r="R70" s="25">
        <f t="shared" si="68"/>
        <v>0</v>
      </c>
      <c r="S70" s="17"/>
      <c r="T70" s="17"/>
      <c r="U70" s="17"/>
      <c r="V70" s="31">
        <f t="shared" si="69"/>
        <v>0</v>
      </c>
      <c r="W70" s="31">
        <f t="shared" si="69"/>
        <v>0</v>
      </c>
      <c r="X70" s="31">
        <f t="shared" si="69"/>
        <v>0</v>
      </c>
      <c r="Y70" s="25">
        <f t="shared" si="70"/>
        <v>0</v>
      </c>
      <c r="Z70" s="17"/>
      <c r="AA70" s="17"/>
      <c r="AB70" s="17"/>
      <c r="AC70" s="31">
        <f t="shared" si="71"/>
        <v>0</v>
      </c>
      <c r="AD70" s="31">
        <f t="shared" si="71"/>
        <v>0</v>
      </c>
      <c r="AE70" s="31">
        <f t="shared" si="71"/>
        <v>0</v>
      </c>
      <c r="AF70" s="26">
        <f t="shared" si="72"/>
        <v>0</v>
      </c>
      <c r="AG70" s="25">
        <f t="shared" si="73"/>
        <v>0</v>
      </c>
      <c r="AI70" s="28"/>
    </row>
    <row r="71" spans="1:35">
      <c r="A71" s="23"/>
      <c r="B71" s="11" t="s">
        <v>192</v>
      </c>
      <c r="C71" s="11" t="s">
        <v>193</v>
      </c>
      <c r="D71" s="23"/>
      <c r="E71" s="23"/>
      <c r="F71" s="23"/>
      <c r="G71" s="31">
        <f t="shared" si="64"/>
        <v>0</v>
      </c>
      <c r="H71" s="31">
        <f t="shared" si="64"/>
        <v>0</v>
      </c>
      <c r="I71" s="31">
        <f t="shared" si="64"/>
        <v>0</v>
      </c>
      <c r="J71" s="25">
        <f t="shared" si="65"/>
        <v>0</v>
      </c>
      <c r="K71" s="1"/>
      <c r="L71" s="1"/>
      <c r="M71" s="1"/>
      <c r="N71" s="31">
        <f t="shared" si="66"/>
        <v>0</v>
      </c>
      <c r="O71" s="31">
        <f t="shared" si="66"/>
        <v>0</v>
      </c>
      <c r="P71" s="31">
        <f t="shared" si="66"/>
        <v>0</v>
      </c>
      <c r="Q71" s="25">
        <f t="shared" si="67"/>
        <v>0</v>
      </c>
      <c r="R71" s="25">
        <f t="shared" si="68"/>
        <v>0</v>
      </c>
      <c r="S71" s="1"/>
      <c r="T71" s="1"/>
      <c r="U71" s="1"/>
      <c r="V71" s="31">
        <f t="shared" si="69"/>
        <v>0</v>
      </c>
      <c r="W71" s="31">
        <f t="shared" si="69"/>
        <v>0</v>
      </c>
      <c r="X71" s="31">
        <f t="shared" si="69"/>
        <v>0</v>
      </c>
      <c r="Y71" s="25">
        <f t="shared" si="70"/>
        <v>0</v>
      </c>
      <c r="Z71" s="1"/>
      <c r="AA71" s="1"/>
      <c r="AB71" s="1"/>
      <c r="AC71" s="31">
        <f t="shared" si="71"/>
        <v>0</v>
      </c>
      <c r="AD71" s="31">
        <f t="shared" si="71"/>
        <v>0</v>
      </c>
      <c r="AE71" s="31">
        <f t="shared" si="71"/>
        <v>0</v>
      </c>
      <c r="AF71" s="26">
        <f t="shared" si="72"/>
        <v>0</v>
      </c>
      <c r="AG71" s="25">
        <f t="shared" si="73"/>
        <v>0</v>
      </c>
      <c r="AI71" s="28"/>
    </row>
    <row r="72" spans="1:35">
      <c r="A72" s="23"/>
      <c r="B72" s="11" t="s">
        <v>194</v>
      </c>
      <c r="C72" s="11" t="s">
        <v>195</v>
      </c>
      <c r="D72" s="23"/>
      <c r="E72" s="23"/>
      <c r="F72" s="23"/>
      <c r="G72" s="31">
        <f t="shared" si="64"/>
        <v>0</v>
      </c>
      <c r="H72" s="31">
        <f t="shared" si="64"/>
        <v>0</v>
      </c>
      <c r="I72" s="31">
        <f t="shared" si="64"/>
        <v>0</v>
      </c>
      <c r="J72" s="25">
        <f t="shared" si="65"/>
        <v>0</v>
      </c>
      <c r="K72" s="1"/>
      <c r="L72" s="1"/>
      <c r="M72" s="1"/>
      <c r="N72" s="31">
        <f t="shared" si="66"/>
        <v>0</v>
      </c>
      <c r="O72" s="31">
        <f t="shared" si="66"/>
        <v>0</v>
      </c>
      <c r="P72" s="31">
        <f t="shared" si="66"/>
        <v>0</v>
      </c>
      <c r="Q72" s="25">
        <f t="shared" si="67"/>
        <v>0</v>
      </c>
      <c r="R72" s="25">
        <f t="shared" si="68"/>
        <v>0</v>
      </c>
      <c r="S72" s="1"/>
      <c r="T72" s="1"/>
      <c r="U72" s="1"/>
      <c r="V72" s="31">
        <f t="shared" si="69"/>
        <v>0</v>
      </c>
      <c r="W72" s="31">
        <f t="shared" si="69"/>
        <v>0</v>
      </c>
      <c r="X72" s="31">
        <f t="shared" si="69"/>
        <v>0</v>
      </c>
      <c r="Y72" s="25">
        <f t="shared" si="70"/>
        <v>0</v>
      </c>
      <c r="Z72" s="1"/>
      <c r="AA72" s="1"/>
      <c r="AB72" s="1"/>
      <c r="AC72" s="31">
        <f t="shared" si="71"/>
        <v>0</v>
      </c>
      <c r="AD72" s="31">
        <f t="shared" si="71"/>
        <v>0</v>
      </c>
      <c r="AE72" s="31">
        <f t="shared" si="71"/>
        <v>0</v>
      </c>
      <c r="AF72" s="26">
        <f t="shared" si="72"/>
        <v>0</v>
      </c>
      <c r="AG72" s="25">
        <f t="shared" si="73"/>
        <v>0</v>
      </c>
      <c r="AI72" s="28"/>
    </row>
    <row r="73" spans="1:35" ht="15.75">
      <c r="A73" s="7"/>
      <c r="B73" s="10" t="s">
        <v>102</v>
      </c>
      <c r="C73" s="10" t="s">
        <v>101</v>
      </c>
      <c r="D73" s="18"/>
      <c r="E73" s="18"/>
      <c r="F73" s="18"/>
      <c r="G73" s="32">
        <v>2</v>
      </c>
      <c r="H73" s="32">
        <v>1</v>
      </c>
      <c r="I73" s="32">
        <v>2</v>
      </c>
      <c r="J73" s="25">
        <f t="shared" si="65"/>
        <v>2</v>
      </c>
      <c r="K73" s="1"/>
      <c r="L73" s="1"/>
      <c r="M73" s="1"/>
      <c r="N73" s="32">
        <v>2</v>
      </c>
      <c r="O73" s="32">
        <v>3</v>
      </c>
      <c r="P73" s="32">
        <v>2</v>
      </c>
      <c r="Q73" s="25">
        <f t="shared" si="67"/>
        <v>2</v>
      </c>
      <c r="R73" s="25">
        <f t="shared" si="68"/>
        <v>5</v>
      </c>
      <c r="S73" s="1"/>
      <c r="T73" s="1"/>
      <c r="U73" s="1"/>
      <c r="V73" s="32">
        <v>2</v>
      </c>
      <c r="W73" s="32">
        <v>2</v>
      </c>
      <c r="X73" s="32">
        <v>3</v>
      </c>
      <c r="Y73" s="25">
        <f t="shared" si="70"/>
        <v>2</v>
      </c>
      <c r="Z73" s="1"/>
      <c r="AA73" s="1"/>
      <c r="AB73" s="1"/>
      <c r="AC73" s="32">
        <v>2</v>
      </c>
      <c r="AD73" s="32">
        <v>3</v>
      </c>
      <c r="AE73" s="32">
        <v>2</v>
      </c>
      <c r="AF73" s="26">
        <f t="shared" si="72"/>
        <v>2.3333333333333335</v>
      </c>
      <c r="AG73" s="25">
        <f t="shared" si="73"/>
        <v>522</v>
      </c>
    </row>
    <row r="74" spans="1:35" ht="15.75">
      <c r="A74" s="7">
        <v>10</v>
      </c>
      <c r="B74" s="10" t="s">
        <v>33</v>
      </c>
      <c r="C74" s="10" t="s">
        <v>32</v>
      </c>
      <c r="D74" s="24">
        <v>1</v>
      </c>
      <c r="E74" s="24">
        <v>0</v>
      </c>
      <c r="F74" s="24">
        <v>0</v>
      </c>
      <c r="G74" s="31">
        <f t="shared" ref="G74:I75" si="74">IF(D74&lt;=0.5,0,IF(D74=1,1,IF(D74=1.5,2,IF(D74=2,3,IF(D74=2.5,4,5)))))</f>
        <v>1</v>
      </c>
      <c r="H74" s="31">
        <f t="shared" si="74"/>
        <v>0</v>
      </c>
      <c r="I74" s="31">
        <f t="shared" si="74"/>
        <v>0</v>
      </c>
      <c r="J74" s="25">
        <f t="shared" si="65"/>
        <v>0</v>
      </c>
      <c r="K74" s="25">
        <v>1.5</v>
      </c>
      <c r="L74" s="25">
        <v>2</v>
      </c>
      <c r="M74" s="25">
        <v>1.5</v>
      </c>
      <c r="N74" s="31">
        <f t="shared" ref="N74:P75" si="75">IF(K74&lt;=0.5,0,IF(K74=1,1,IF(K74=1.5,2,IF(K74=2,3,IF(K74=2.5,4,5)))))</f>
        <v>2</v>
      </c>
      <c r="O74" s="31">
        <f t="shared" si="75"/>
        <v>3</v>
      </c>
      <c r="P74" s="31">
        <f t="shared" si="75"/>
        <v>2</v>
      </c>
      <c r="Q74" s="25">
        <f t="shared" si="67"/>
        <v>2</v>
      </c>
      <c r="R74" s="25">
        <f t="shared" si="68"/>
        <v>5</v>
      </c>
      <c r="S74" s="25">
        <v>1</v>
      </c>
      <c r="T74" s="25">
        <v>1</v>
      </c>
      <c r="U74" s="25">
        <v>1</v>
      </c>
      <c r="V74" s="31">
        <f t="shared" ref="V74:X75" si="76">IF(S74&lt;=0.5,0,IF(S74=1,1,IF(S74=1.5,2,IF(S74=2,3,IF(S74=2.5,4,5)))))</f>
        <v>1</v>
      </c>
      <c r="W74" s="31">
        <f t="shared" si="76"/>
        <v>1</v>
      </c>
      <c r="X74" s="31">
        <f t="shared" si="76"/>
        <v>1</v>
      </c>
      <c r="Y74" s="25">
        <f t="shared" si="70"/>
        <v>1</v>
      </c>
      <c r="Z74" s="25">
        <v>1.5</v>
      </c>
      <c r="AA74" s="25">
        <v>2</v>
      </c>
      <c r="AB74" s="25">
        <v>1.5</v>
      </c>
      <c r="AC74" s="31">
        <f t="shared" ref="AC74:AE75" si="77">IF(Z74&lt;=0.5,0,IF(Z74=1,1,IF(Z74=1.5,2,IF(Z74=2,3,IF(Z74=2.5,4,5)))))</f>
        <v>2</v>
      </c>
      <c r="AD74" s="31">
        <f t="shared" si="77"/>
        <v>3</v>
      </c>
      <c r="AE74" s="31">
        <f t="shared" si="77"/>
        <v>2</v>
      </c>
      <c r="AF74" s="26">
        <f t="shared" si="72"/>
        <v>2.3333333333333335</v>
      </c>
      <c r="AG74" s="25">
        <f t="shared" si="73"/>
        <v>501</v>
      </c>
    </row>
    <row r="75" spans="1:35">
      <c r="A75" s="23"/>
      <c r="B75" s="11" t="s">
        <v>33</v>
      </c>
      <c r="C75" s="11" t="s">
        <v>32</v>
      </c>
      <c r="D75" s="23"/>
      <c r="E75" s="23"/>
      <c r="F75" s="23"/>
      <c r="G75" s="31">
        <f t="shared" si="74"/>
        <v>0</v>
      </c>
      <c r="H75" s="31">
        <f t="shared" si="74"/>
        <v>0</v>
      </c>
      <c r="I75" s="31">
        <f t="shared" si="74"/>
        <v>0</v>
      </c>
      <c r="J75" s="25">
        <f t="shared" si="65"/>
        <v>0</v>
      </c>
      <c r="K75" s="1"/>
      <c r="L75" s="1"/>
      <c r="M75" s="1"/>
      <c r="N75" s="31">
        <f t="shared" si="75"/>
        <v>0</v>
      </c>
      <c r="O75" s="31">
        <f t="shared" si="75"/>
        <v>0</v>
      </c>
      <c r="P75" s="31">
        <f t="shared" si="75"/>
        <v>0</v>
      </c>
      <c r="Q75" s="25">
        <f t="shared" si="67"/>
        <v>0</v>
      </c>
      <c r="R75" s="25">
        <f t="shared" si="68"/>
        <v>0</v>
      </c>
      <c r="S75" s="1"/>
      <c r="T75" s="1"/>
      <c r="U75" s="1"/>
      <c r="V75" s="31">
        <f t="shared" si="76"/>
        <v>0</v>
      </c>
      <c r="W75" s="31">
        <f t="shared" si="76"/>
        <v>0</v>
      </c>
      <c r="X75" s="31">
        <f t="shared" si="76"/>
        <v>0</v>
      </c>
      <c r="Y75" s="25">
        <f t="shared" si="70"/>
        <v>0</v>
      </c>
      <c r="Z75" s="1"/>
      <c r="AA75" s="1"/>
      <c r="AB75" s="1"/>
      <c r="AC75" s="31">
        <f t="shared" si="77"/>
        <v>0</v>
      </c>
      <c r="AD75" s="31">
        <f t="shared" si="77"/>
        <v>0</v>
      </c>
      <c r="AE75" s="31">
        <f t="shared" si="77"/>
        <v>0</v>
      </c>
      <c r="AF75" s="26">
        <f t="shared" si="72"/>
        <v>0</v>
      </c>
      <c r="AG75" s="25">
        <f t="shared" si="73"/>
        <v>0</v>
      </c>
      <c r="AI75" s="28"/>
    </row>
    <row r="76" spans="1:35">
      <c r="A76" s="23"/>
      <c r="B76" s="10" t="s">
        <v>110</v>
      </c>
      <c r="C76" s="10" t="s">
        <v>109</v>
      </c>
      <c r="D76" s="29"/>
      <c r="E76" s="29"/>
      <c r="F76" s="29"/>
      <c r="G76" s="32">
        <v>4</v>
      </c>
      <c r="H76" s="32">
        <v>3</v>
      </c>
      <c r="I76" s="32">
        <v>3</v>
      </c>
      <c r="J76" s="17">
        <f t="shared" si="65"/>
        <v>3</v>
      </c>
      <c r="K76" s="17"/>
      <c r="L76" s="17"/>
      <c r="M76" s="17"/>
      <c r="N76" s="32">
        <v>4</v>
      </c>
      <c r="O76" s="32">
        <v>4</v>
      </c>
      <c r="P76" s="32">
        <v>4</v>
      </c>
      <c r="Q76" s="17">
        <f t="shared" si="67"/>
        <v>4</v>
      </c>
      <c r="R76" s="25">
        <f t="shared" si="68"/>
        <v>8</v>
      </c>
      <c r="S76" s="17"/>
      <c r="T76" s="17"/>
      <c r="U76" s="17"/>
      <c r="V76" s="32">
        <v>3</v>
      </c>
      <c r="W76" s="32">
        <v>3</v>
      </c>
      <c r="X76" s="32">
        <v>4</v>
      </c>
      <c r="Y76" s="17">
        <f t="shared" si="70"/>
        <v>3</v>
      </c>
      <c r="Z76" s="17"/>
      <c r="AA76" s="17"/>
      <c r="AB76" s="17"/>
      <c r="AC76" s="32">
        <v>4</v>
      </c>
      <c r="AD76" s="32">
        <v>3</v>
      </c>
      <c r="AE76" s="32">
        <v>4</v>
      </c>
      <c r="AF76" s="2">
        <f t="shared" si="72"/>
        <v>3.6666666666666665</v>
      </c>
      <c r="AG76" s="17">
        <f t="shared" si="73"/>
        <v>833</v>
      </c>
    </row>
    <row r="77" spans="1:35" ht="15.75">
      <c r="A77" s="7">
        <v>11</v>
      </c>
      <c r="B77" s="10" t="s">
        <v>35</v>
      </c>
      <c r="C77" s="10" t="s">
        <v>34</v>
      </c>
      <c r="D77" s="24">
        <v>2</v>
      </c>
      <c r="E77" s="24">
        <v>2</v>
      </c>
      <c r="F77" s="24">
        <v>1.5</v>
      </c>
      <c r="G77" s="31">
        <f>IF(D77&lt;=0.5,0,IF(D77=1,1,IF(D77=1.5,2,IF(D77=2,3,IF(D77=2.5,4,5)))))</f>
        <v>3</v>
      </c>
      <c r="H77" s="31">
        <f>IF(E77&lt;=0.5,0,IF(E77=1,1,IF(E77=1.5,2,IF(E77=2,3,IF(E77=2.5,4,5)))))</f>
        <v>3</v>
      </c>
      <c r="I77" s="31">
        <f>IF(F77&lt;=0.5,0,IF(F77=1,1,IF(F77=1.5,2,IF(F77=2,3,IF(F77=2.5,4,5)))))</f>
        <v>2</v>
      </c>
      <c r="J77" s="25">
        <f t="shared" si="65"/>
        <v>3</v>
      </c>
      <c r="K77" s="25">
        <v>2</v>
      </c>
      <c r="L77" s="25">
        <v>2</v>
      </c>
      <c r="M77" s="25">
        <v>2</v>
      </c>
      <c r="N77" s="31">
        <f>IF(K77&lt;=0.5,0,IF(K77=1,1,IF(K77=1.5,2,IF(K77=2,3,IF(K77=2.5,4,5)))))</f>
        <v>3</v>
      </c>
      <c r="O77" s="31">
        <f>IF(L77&lt;=0.5,0,IF(L77=1,1,IF(L77=1.5,2,IF(L77=2,3,IF(L77=2.5,4,5)))))</f>
        <v>3</v>
      </c>
      <c r="P77" s="31">
        <f>IF(M77&lt;=0.5,0,IF(M77=1,1,IF(M77=1.5,2,IF(M77=2,3,IF(M77=2.5,4,5)))))</f>
        <v>3</v>
      </c>
      <c r="Q77" s="25">
        <f t="shared" si="67"/>
        <v>3</v>
      </c>
      <c r="R77" s="25">
        <f t="shared" si="68"/>
        <v>6</v>
      </c>
      <c r="S77" s="25">
        <v>2</v>
      </c>
      <c r="T77" s="25">
        <v>2</v>
      </c>
      <c r="U77" s="25">
        <v>2</v>
      </c>
      <c r="V77" s="31">
        <f>IF(S77&lt;=0.5,0,IF(S77=1,1,IF(S77=1.5,2,IF(S77=2,3,IF(S77=2.5,4,5)))))</f>
        <v>3</v>
      </c>
      <c r="W77" s="31">
        <f>IF(T77&lt;=0.5,0,IF(T77=1,1,IF(T77=1.5,2,IF(T77=2,3,IF(T77=2.5,4,5)))))</f>
        <v>3</v>
      </c>
      <c r="X77" s="31">
        <f>IF(U77&lt;=0.5,0,IF(U77=1,1,IF(U77=1.5,2,IF(U77=2,3,IF(U77=2.5,4,5)))))</f>
        <v>3</v>
      </c>
      <c r="Y77" s="25">
        <f t="shared" si="70"/>
        <v>3</v>
      </c>
      <c r="Z77" s="25">
        <v>2</v>
      </c>
      <c r="AA77" s="25">
        <v>2</v>
      </c>
      <c r="AB77" s="25">
        <v>2</v>
      </c>
      <c r="AC77" s="31">
        <f>IF(Z77&lt;=0.5,0,IF(Z77=1,1,IF(Z77=1.5,2,IF(Z77=2,3,IF(Z77=2.5,4,5)))))</f>
        <v>3</v>
      </c>
      <c r="AD77" s="31">
        <f>IF(AA77&lt;=0.5,0,IF(AA77=1,1,IF(AA77=1.5,2,IF(AA77=2,3,IF(AA77=2.5,4,5)))))</f>
        <v>3</v>
      </c>
      <c r="AE77" s="31">
        <f>IF(AB77&lt;=0.5,0,IF(AB77=1,1,IF(AB77=1.5,2,IF(AB77=2,3,IF(AB77=2.5,4,5)))))</f>
        <v>3</v>
      </c>
      <c r="AF77" s="26">
        <f t="shared" si="72"/>
        <v>3</v>
      </c>
      <c r="AG77" s="25">
        <f t="shared" si="73"/>
        <v>633</v>
      </c>
    </row>
    <row r="78" spans="1:35">
      <c r="A78" s="23"/>
      <c r="B78" s="11" t="s">
        <v>196</v>
      </c>
      <c r="C78" s="11" t="s">
        <v>197</v>
      </c>
      <c r="D78" s="23"/>
      <c r="E78" s="23"/>
      <c r="F78" s="23"/>
      <c r="G78" s="32">
        <v>3</v>
      </c>
      <c r="H78" s="32">
        <v>3</v>
      </c>
      <c r="I78" s="32">
        <v>3</v>
      </c>
      <c r="J78" s="25">
        <f t="shared" si="65"/>
        <v>3</v>
      </c>
      <c r="K78" s="1"/>
      <c r="L78" s="1"/>
      <c r="M78" s="1"/>
      <c r="N78" s="32">
        <v>4</v>
      </c>
      <c r="O78" s="32">
        <v>4</v>
      </c>
      <c r="P78" s="32">
        <v>4</v>
      </c>
      <c r="Q78" s="25">
        <f t="shared" si="67"/>
        <v>4</v>
      </c>
      <c r="R78" s="25">
        <f t="shared" si="68"/>
        <v>8</v>
      </c>
      <c r="S78" s="1"/>
      <c r="T78" s="1"/>
      <c r="U78" s="1"/>
      <c r="V78" s="32">
        <v>4</v>
      </c>
      <c r="W78" s="32">
        <v>4</v>
      </c>
      <c r="X78" s="32">
        <v>4</v>
      </c>
      <c r="Y78" s="25">
        <f t="shared" si="70"/>
        <v>4</v>
      </c>
      <c r="Z78" s="1"/>
      <c r="AA78" s="1"/>
      <c r="AB78" s="1"/>
      <c r="AC78" s="32">
        <v>4</v>
      </c>
      <c r="AD78" s="32">
        <v>4</v>
      </c>
      <c r="AE78" s="32">
        <v>5</v>
      </c>
      <c r="AF78" s="26">
        <f t="shared" si="72"/>
        <v>4.333333333333333</v>
      </c>
      <c r="AG78" s="25">
        <f t="shared" si="73"/>
        <v>834</v>
      </c>
      <c r="AI78" s="28"/>
    </row>
    <row r="79" spans="1:35">
      <c r="A79" s="23"/>
      <c r="B79" s="11" t="s">
        <v>198</v>
      </c>
      <c r="C79" s="11" t="s">
        <v>98</v>
      </c>
      <c r="D79" s="23"/>
      <c r="E79" s="23"/>
      <c r="F79" s="23"/>
      <c r="G79" s="31">
        <f>IF(D79&lt;=0.5,0,IF(D79=1,1,IF(D79=1.5,2,IF(D79=2,3,IF(D79=2.5,4,5)))))</f>
        <v>0</v>
      </c>
      <c r="H79" s="31">
        <f>IF(E79&lt;=0.5,0,IF(E79=1,1,IF(E79=1.5,2,IF(E79=2,3,IF(E79=2.5,4,5)))))</f>
        <v>0</v>
      </c>
      <c r="I79" s="31">
        <f>IF(F79&lt;=0.5,0,IF(F79=1,1,IF(F79=1.5,2,IF(F79=2,3,IF(F79=2.5,4,5)))))</f>
        <v>0</v>
      </c>
      <c r="J79" s="25">
        <f t="shared" si="65"/>
        <v>0</v>
      </c>
      <c r="K79" s="1"/>
      <c r="L79" s="1"/>
      <c r="M79" s="1"/>
      <c r="N79" s="31">
        <f>IF(K79&lt;=0.5,0,IF(K79=1,1,IF(K79=1.5,2,IF(K79=2,3,IF(K79=2.5,4,5)))))</f>
        <v>0</v>
      </c>
      <c r="O79" s="31">
        <f>IF(L79&lt;=0.5,0,IF(L79=1,1,IF(L79=1.5,2,IF(L79=2,3,IF(L79=2.5,4,5)))))</f>
        <v>0</v>
      </c>
      <c r="P79" s="31">
        <f>IF(M79&lt;=0.5,0,IF(M79=1,1,IF(M79=1.5,2,IF(M79=2,3,IF(M79=2.5,4,5)))))</f>
        <v>0</v>
      </c>
      <c r="Q79" s="25">
        <f t="shared" si="67"/>
        <v>0</v>
      </c>
      <c r="R79" s="25">
        <f t="shared" si="68"/>
        <v>0</v>
      </c>
      <c r="S79" s="1"/>
      <c r="T79" s="1"/>
      <c r="U79" s="1"/>
      <c r="V79" s="31">
        <f>IF(S79&lt;=0.5,0,IF(S79=1,1,IF(S79=1.5,2,IF(S79=2,3,IF(S79=2.5,4,5)))))</f>
        <v>0</v>
      </c>
      <c r="W79" s="31">
        <f>IF(T79&lt;=0.5,0,IF(T79=1,1,IF(T79=1.5,2,IF(T79=2,3,IF(T79=2.5,4,5)))))</f>
        <v>0</v>
      </c>
      <c r="X79" s="31">
        <f>IF(U79&lt;=0.5,0,IF(U79=1,1,IF(U79=1.5,2,IF(U79=2,3,IF(U79=2.5,4,5)))))</f>
        <v>0</v>
      </c>
      <c r="Y79" s="25">
        <f t="shared" si="70"/>
        <v>0</v>
      </c>
      <c r="Z79" s="1"/>
      <c r="AA79" s="1"/>
      <c r="AB79" s="1"/>
      <c r="AC79" s="31">
        <f t="shared" ref="AC79:AE80" si="78">IF(Z79&lt;=0.5,0,IF(Z79=1,1,IF(Z79=1.5,2,IF(Z79=2,3,IF(Z79=2.5,4,5)))))</f>
        <v>0</v>
      </c>
      <c r="AD79" s="31">
        <f t="shared" si="78"/>
        <v>0</v>
      </c>
      <c r="AE79" s="31">
        <f t="shared" si="78"/>
        <v>0</v>
      </c>
      <c r="AF79" s="26">
        <f t="shared" si="72"/>
        <v>0</v>
      </c>
      <c r="AG79" s="25">
        <f t="shared" si="73"/>
        <v>0</v>
      </c>
      <c r="AI79" s="28"/>
    </row>
    <row r="80" spans="1:35">
      <c r="A80" s="23"/>
      <c r="B80" s="11" t="s">
        <v>199</v>
      </c>
      <c r="C80" s="11" t="s">
        <v>200</v>
      </c>
      <c r="D80" s="23"/>
      <c r="E80" s="23"/>
      <c r="F80" s="23"/>
      <c r="G80" s="31">
        <v>2</v>
      </c>
      <c r="H80" s="31">
        <v>2</v>
      </c>
      <c r="I80" s="31">
        <v>2</v>
      </c>
      <c r="J80" s="25">
        <f t="shared" si="65"/>
        <v>2</v>
      </c>
      <c r="K80" s="1"/>
      <c r="L80" s="1"/>
      <c r="M80" s="1"/>
      <c r="N80" s="31">
        <v>2</v>
      </c>
      <c r="O80" s="31">
        <v>2</v>
      </c>
      <c r="P80" s="31">
        <v>2</v>
      </c>
      <c r="Q80" s="25">
        <f t="shared" si="67"/>
        <v>2</v>
      </c>
      <c r="R80" s="25">
        <f t="shared" si="68"/>
        <v>2</v>
      </c>
      <c r="S80" s="1"/>
      <c r="T80" s="1"/>
      <c r="U80" s="1"/>
      <c r="V80" s="31">
        <v>2</v>
      </c>
      <c r="W80" s="31">
        <v>1.5</v>
      </c>
      <c r="X80" s="31">
        <v>2</v>
      </c>
      <c r="Y80" s="25">
        <f t="shared" si="70"/>
        <v>2</v>
      </c>
      <c r="Z80" s="1"/>
      <c r="AA80" s="1"/>
      <c r="AB80" s="1"/>
      <c r="AC80" s="31">
        <f t="shared" si="78"/>
        <v>0</v>
      </c>
      <c r="AD80" s="31">
        <f t="shared" si="78"/>
        <v>0</v>
      </c>
      <c r="AE80" s="31">
        <f t="shared" si="78"/>
        <v>0</v>
      </c>
      <c r="AF80" s="26">
        <f t="shared" si="72"/>
        <v>0</v>
      </c>
      <c r="AG80" s="25">
        <f t="shared" si="73"/>
        <v>222</v>
      </c>
      <c r="AI80" s="28"/>
    </row>
    <row r="81" spans="1:35">
      <c r="A81" s="23"/>
      <c r="B81" s="11" t="s">
        <v>199</v>
      </c>
      <c r="C81" s="11" t="s">
        <v>201</v>
      </c>
      <c r="D81" s="23"/>
      <c r="E81" s="23"/>
      <c r="F81" s="23"/>
      <c r="G81" s="31">
        <v>1</v>
      </c>
      <c r="H81" s="31">
        <v>2</v>
      </c>
      <c r="I81" s="31">
        <v>2.5</v>
      </c>
      <c r="J81" s="25">
        <f t="shared" si="65"/>
        <v>2</v>
      </c>
      <c r="K81" s="1"/>
      <c r="L81" s="1"/>
      <c r="M81" s="1"/>
      <c r="N81" s="31">
        <v>2.25</v>
      </c>
      <c r="O81" s="31">
        <v>2</v>
      </c>
      <c r="P81" s="31">
        <v>2.25</v>
      </c>
      <c r="Q81" s="25">
        <f t="shared" si="67"/>
        <v>2</v>
      </c>
      <c r="R81" s="25">
        <f t="shared" si="68"/>
        <v>2</v>
      </c>
      <c r="S81" s="1"/>
      <c r="T81" s="1"/>
      <c r="U81" s="1"/>
      <c r="V81" s="31">
        <v>2.25</v>
      </c>
      <c r="W81" s="31">
        <v>2</v>
      </c>
      <c r="X81" s="31">
        <v>1.5</v>
      </c>
      <c r="Y81" s="25">
        <f t="shared" si="70"/>
        <v>2</v>
      </c>
      <c r="Z81" s="1"/>
      <c r="AA81" s="1"/>
      <c r="AB81" s="1"/>
      <c r="AC81" s="31">
        <v>1</v>
      </c>
      <c r="AD81" s="31">
        <v>1.5</v>
      </c>
      <c r="AE81" s="31">
        <v>1</v>
      </c>
      <c r="AF81" s="26">
        <f t="shared" si="72"/>
        <v>1.1666666666666667</v>
      </c>
      <c r="AG81" s="25">
        <f t="shared" si="73"/>
        <v>222</v>
      </c>
      <c r="AI81" s="28"/>
    </row>
    <row r="82" spans="1:35" ht="15.75">
      <c r="A82" s="7">
        <v>12</v>
      </c>
      <c r="B82" s="10" t="s">
        <v>37</v>
      </c>
      <c r="C82" s="10" t="s">
        <v>36</v>
      </c>
      <c r="D82" s="24">
        <v>2.5</v>
      </c>
      <c r="E82" s="24">
        <v>2.5</v>
      </c>
      <c r="F82" s="24">
        <v>2</v>
      </c>
      <c r="G82" s="31">
        <f t="shared" ref="G82:I83" si="79">IF(D82&lt;=0.5,0,IF(D82=1,1,IF(D82=1.5,2,IF(D82=2,3,IF(D82=2.5,4,5)))))</f>
        <v>4</v>
      </c>
      <c r="H82" s="31">
        <f t="shared" si="79"/>
        <v>4</v>
      </c>
      <c r="I82" s="31">
        <f t="shared" si="79"/>
        <v>3</v>
      </c>
      <c r="J82" s="25">
        <f t="shared" si="65"/>
        <v>4</v>
      </c>
      <c r="K82" s="25">
        <v>2</v>
      </c>
      <c r="L82" s="25">
        <v>2</v>
      </c>
      <c r="M82" s="25">
        <v>2</v>
      </c>
      <c r="N82" s="31">
        <f t="shared" ref="N82:P83" si="80">IF(K82&lt;=0.5,0,IF(K82=1,1,IF(K82=1.5,2,IF(K82=2,3,IF(K82=2.5,4,5)))))</f>
        <v>3</v>
      </c>
      <c r="O82" s="31">
        <f t="shared" si="80"/>
        <v>3</v>
      </c>
      <c r="P82" s="31">
        <f t="shared" si="80"/>
        <v>3</v>
      </c>
      <c r="Q82" s="25">
        <f t="shared" si="67"/>
        <v>3</v>
      </c>
      <c r="R82" s="25">
        <f t="shared" si="68"/>
        <v>6</v>
      </c>
      <c r="S82" s="25">
        <v>2</v>
      </c>
      <c r="T82" s="25">
        <v>2.5</v>
      </c>
      <c r="U82" s="25">
        <v>2</v>
      </c>
      <c r="V82" s="31">
        <f t="shared" ref="V82:X83" si="81">IF(S82&lt;=0.5,0,IF(S82=1,1,IF(S82=1.5,2,IF(S82=2,3,IF(S82=2.5,4,5)))))</f>
        <v>3</v>
      </c>
      <c r="W82" s="31">
        <f t="shared" si="81"/>
        <v>4</v>
      </c>
      <c r="X82" s="31">
        <f t="shared" si="81"/>
        <v>3</v>
      </c>
      <c r="Y82" s="25">
        <f t="shared" si="70"/>
        <v>3</v>
      </c>
      <c r="Z82" s="25">
        <v>2</v>
      </c>
      <c r="AA82" s="25">
        <v>1.5</v>
      </c>
      <c r="AB82" s="25">
        <v>1.5</v>
      </c>
      <c r="AC82" s="31">
        <f t="shared" ref="AC82:AE83" si="82">IF(Z82&lt;=0.5,0,IF(Z82=1,1,IF(Z82=1.5,2,IF(Z82=2,3,IF(Z82=2.5,4,5)))))</f>
        <v>3</v>
      </c>
      <c r="AD82" s="31">
        <f t="shared" si="82"/>
        <v>2</v>
      </c>
      <c r="AE82" s="31">
        <f t="shared" si="82"/>
        <v>2</v>
      </c>
      <c r="AF82" s="26">
        <f t="shared" si="72"/>
        <v>2.3333333333333335</v>
      </c>
      <c r="AG82" s="25">
        <f t="shared" si="73"/>
        <v>643</v>
      </c>
    </row>
    <row r="83" spans="1:35" ht="15.75">
      <c r="A83" s="7">
        <v>13</v>
      </c>
      <c r="B83" s="10" t="s">
        <v>39</v>
      </c>
      <c r="C83" s="10" t="s">
        <v>38</v>
      </c>
      <c r="D83" s="24">
        <v>0</v>
      </c>
      <c r="E83" s="24">
        <v>0</v>
      </c>
      <c r="F83" s="24">
        <v>0</v>
      </c>
      <c r="G83" s="31">
        <f t="shared" si="79"/>
        <v>0</v>
      </c>
      <c r="H83" s="31">
        <f t="shared" si="79"/>
        <v>0</v>
      </c>
      <c r="I83" s="31">
        <f t="shared" si="79"/>
        <v>0</v>
      </c>
      <c r="J83" s="25">
        <f t="shared" si="65"/>
        <v>0</v>
      </c>
      <c r="K83" s="25">
        <v>2</v>
      </c>
      <c r="L83" s="25">
        <v>1.5</v>
      </c>
      <c r="M83" s="25">
        <v>2</v>
      </c>
      <c r="N83" s="31">
        <f t="shared" si="80"/>
        <v>3</v>
      </c>
      <c r="O83" s="31">
        <f t="shared" si="80"/>
        <v>2</v>
      </c>
      <c r="P83" s="31">
        <f t="shared" si="80"/>
        <v>3</v>
      </c>
      <c r="Q83" s="25">
        <f t="shared" si="67"/>
        <v>3</v>
      </c>
      <c r="R83" s="25">
        <f t="shared" si="68"/>
        <v>3</v>
      </c>
      <c r="S83" s="25">
        <v>2</v>
      </c>
      <c r="T83" s="25">
        <v>0</v>
      </c>
      <c r="U83" s="25">
        <v>0</v>
      </c>
      <c r="V83" s="31">
        <f t="shared" si="81"/>
        <v>3</v>
      </c>
      <c r="W83" s="31">
        <f t="shared" si="81"/>
        <v>0</v>
      </c>
      <c r="X83" s="31">
        <f t="shared" si="81"/>
        <v>0</v>
      </c>
      <c r="Y83" s="25">
        <f t="shared" si="70"/>
        <v>1</v>
      </c>
      <c r="Z83" s="25">
        <v>0</v>
      </c>
      <c r="AA83" s="25">
        <v>0</v>
      </c>
      <c r="AB83" s="25">
        <v>0</v>
      </c>
      <c r="AC83" s="31">
        <f t="shared" si="82"/>
        <v>0</v>
      </c>
      <c r="AD83" s="31">
        <f t="shared" si="82"/>
        <v>0</v>
      </c>
      <c r="AE83" s="31">
        <f t="shared" si="82"/>
        <v>0</v>
      </c>
      <c r="AF83" s="26">
        <f t="shared" si="72"/>
        <v>0</v>
      </c>
      <c r="AG83" s="25">
        <f t="shared" si="73"/>
        <v>301</v>
      </c>
    </row>
    <row r="84" spans="1:35" ht="15.75">
      <c r="A84" s="7"/>
      <c r="B84" s="10" t="s">
        <v>103</v>
      </c>
      <c r="C84" s="10" t="s">
        <v>24</v>
      </c>
      <c r="D84" s="18"/>
      <c r="E84" s="18"/>
      <c r="F84" s="18"/>
      <c r="G84" s="32">
        <v>3</v>
      </c>
      <c r="H84" s="32">
        <v>4</v>
      </c>
      <c r="I84" s="32">
        <v>3</v>
      </c>
      <c r="J84" s="25">
        <f t="shared" si="65"/>
        <v>3</v>
      </c>
      <c r="K84" s="1"/>
      <c r="L84" s="1"/>
      <c r="M84" s="1"/>
      <c r="N84" s="32">
        <v>3</v>
      </c>
      <c r="O84" s="32">
        <v>3</v>
      </c>
      <c r="P84" s="32">
        <v>3</v>
      </c>
      <c r="Q84" s="25">
        <f t="shared" si="67"/>
        <v>3</v>
      </c>
      <c r="R84" s="25">
        <f t="shared" si="68"/>
        <v>3</v>
      </c>
      <c r="S84" s="1"/>
      <c r="T84" s="1"/>
      <c r="U84" s="1"/>
      <c r="V84" s="32">
        <v>2</v>
      </c>
      <c r="W84" s="32">
        <v>3</v>
      </c>
      <c r="X84" s="32">
        <v>2</v>
      </c>
      <c r="Y84" s="25">
        <f t="shared" si="70"/>
        <v>2</v>
      </c>
      <c r="Z84" s="1"/>
      <c r="AA84" s="1"/>
      <c r="AB84" s="1"/>
      <c r="AC84" s="32">
        <v>2</v>
      </c>
      <c r="AD84" s="32">
        <v>2</v>
      </c>
      <c r="AE84" s="32">
        <v>2</v>
      </c>
      <c r="AF84" s="26">
        <f t="shared" si="72"/>
        <v>2</v>
      </c>
      <c r="AG84" s="25">
        <f t="shared" si="73"/>
        <v>332</v>
      </c>
    </row>
    <row r="85" spans="1:35">
      <c r="A85" s="23"/>
      <c r="B85" s="10" t="s">
        <v>106</v>
      </c>
      <c r="C85" s="10" t="s">
        <v>105</v>
      </c>
      <c r="D85" s="29"/>
      <c r="E85" s="29"/>
      <c r="F85" s="29"/>
      <c r="G85" s="32">
        <v>4</v>
      </c>
      <c r="H85" s="32">
        <v>4</v>
      </c>
      <c r="I85" s="32">
        <v>4</v>
      </c>
      <c r="J85" s="25">
        <f t="shared" si="65"/>
        <v>4</v>
      </c>
      <c r="K85" s="1"/>
      <c r="L85" s="1"/>
      <c r="M85" s="1"/>
      <c r="N85" s="32">
        <v>4</v>
      </c>
      <c r="O85" s="32">
        <v>5</v>
      </c>
      <c r="P85" s="32">
        <v>5</v>
      </c>
      <c r="Q85" s="25">
        <f t="shared" si="67"/>
        <v>5</v>
      </c>
      <c r="R85" s="25">
        <f t="shared" si="68"/>
        <v>9</v>
      </c>
      <c r="S85" s="1"/>
      <c r="T85" s="1"/>
      <c r="U85" s="1"/>
      <c r="V85" s="32">
        <v>5</v>
      </c>
      <c r="W85" s="32">
        <v>4</v>
      </c>
      <c r="X85" s="32">
        <v>4</v>
      </c>
      <c r="Y85" s="25">
        <f t="shared" si="70"/>
        <v>4</v>
      </c>
      <c r="Z85" s="1"/>
      <c r="AA85" s="1"/>
      <c r="AB85" s="1"/>
      <c r="AC85" s="32">
        <v>4</v>
      </c>
      <c r="AD85" s="32">
        <v>3</v>
      </c>
      <c r="AE85" s="32">
        <v>4</v>
      </c>
      <c r="AF85" s="26">
        <f t="shared" si="72"/>
        <v>3.6666666666666665</v>
      </c>
      <c r="AG85" s="25">
        <f t="shared" si="73"/>
        <v>944</v>
      </c>
    </row>
    <row r="86" spans="1:35" ht="15.75">
      <c r="A86" s="7">
        <v>14</v>
      </c>
      <c r="B86" s="10" t="s">
        <v>41</v>
      </c>
      <c r="C86" s="10" t="s">
        <v>40</v>
      </c>
      <c r="D86" s="24">
        <v>2</v>
      </c>
      <c r="E86" s="24">
        <v>2.5</v>
      </c>
      <c r="F86" s="24">
        <v>2.5</v>
      </c>
      <c r="G86" s="31">
        <f t="shared" ref="G86:I87" si="83">IF(D86&lt;=0.5,0,IF(D86=1,1,IF(D86=1.5,2,IF(D86=2,3,IF(D86=2.5,4,5)))))</f>
        <v>3</v>
      </c>
      <c r="H86" s="31">
        <f t="shared" si="83"/>
        <v>4</v>
      </c>
      <c r="I86" s="31">
        <f t="shared" si="83"/>
        <v>4</v>
      </c>
      <c r="J86" s="25">
        <f t="shared" si="65"/>
        <v>4</v>
      </c>
      <c r="K86" s="25">
        <v>2.5</v>
      </c>
      <c r="L86" s="25">
        <v>2.5</v>
      </c>
      <c r="M86" s="25">
        <v>2.5</v>
      </c>
      <c r="N86" s="31">
        <f>IF(K86&lt;=0.5,0,IF(K86=1,1,IF(K86=1.5,2,IF(K86=2,3,IF(K86=2.5,4,5)))))</f>
        <v>4</v>
      </c>
      <c r="O86" s="31">
        <v>5</v>
      </c>
      <c r="P86" s="31">
        <f>IF(M86&lt;=0.5,0,IF(M86=1,1,IF(M86=1.5,2,IF(M86=2,3,IF(M86=2.5,4,5)))))</f>
        <v>4</v>
      </c>
      <c r="Q86" s="25">
        <f t="shared" si="67"/>
        <v>4</v>
      </c>
      <c r="R86" s="25">
        <f t="shared" si="68"/>
        <v>8</v>
      </c>
      <c r="S86" s="25">
        <v>2.5</v>
      </c>
      <c r="T86" s="25">
        <v>2.5</v>
      </c>
      <c r="U86" s="25">
        <v>2.5</v>
      </c>
      <c r="V86" s="31">
        <f t="shared" ref="V86:X87" si="84">IF(S86&lt;=0.5,0,IF(S86=1,1,IF(S86=1.5,2,IF(S86=2,3,IF(S86=2.5,4,5)))))</f>
        <v>4</v>
      </c>
      <c r="W86" s="31">
        <f t="shared" si="84"/>
        <v>4</v>
      </c>
      <c r="X86" s="31">
        <f t="shared" si="84"/>
        <v>4</v>
      </c>
      <c r="Y86" s="25">
        <f t="shared" si="70"/>
        <v>4</v>
      </c>
      <c r="Z86" s="25">
        <v>2.5</v>
      </c>
      <c r="AA86" s="25">
        <v>3</v>
      </c>
      <c r="AB86" s="25">
        <v>3</v>
      </c>
      <c r="AC86" s="31">
        <f t="shared" ref="AC86:AE87" si="85">IF(Z86&lt;=0.5,0,IF(Z86=1,1,IF(Z86=1.5,2,IF(Z86=2,3,IF(Z86=2.5,4,5)))))</f>
        <v>4</v>
      </c>
      <c r="AD86" s="31">
        <f t="shared" si="85"/>
        <v>5</v>
      </c>
      <c r="AE86" s="31">
        <f t="shared" si="85"/>
        <v>5</v>
      </c>
      <c r="AF86" s="26">
        <f t="shared" si="72"/>
        <v>4.666666666666667</v>
      </c>
      <c r="AG86" s="25">
        <f t="shared" si="73"/>
        <v>844</v>
      </c>
    </row>
    <row r="87" spans="1:35">
      <c r="A87" s="23"/>
      <c r="B87" s="11" t="s">
        <v>151</v>
      </c>
      <c r="C87" s="11" t="s">
        <v>81</v>
      </c>
      <c r="D87" s="23"/>
      <c r="E87" s="23"/>
      <c r="F87" s="23"/>
      <c r="G87" s="31">
        <f t="shared" si="83"/>
        <v>0</v>
      </c>
      <c r="H87" s="31">
        <f t="shared" si="83"/>
        <v>0</v>
      </c>
      <c r="I87" s="31">
        <f t="shared" si="83"/>
        <v>0</v>
      </c>
      <c r="J87" s="25">
        <f t="shared" si="65"/>
        <v>0</v>
      </c>
      <c r="K87" s="1"/>
      <c r="L87" s="1"/>
      <c r="M87" s="1"/>
      <c r="N87" s="31">
        <f>IF(K87&lt;=0.5,0,IF(K87=1,1,IF(K87=1.5,2,IF(K87=2,3,IF(K87=2.5,4,5)))))</f>
        <v>0</v>
      </c>
      <c r="O87" s="31">
        <f>IF(L87&lt;=0.5,0,IF(L87=1,1,IF(L87=1.5,2,IF(L87=2,3,IF(L87=2.5,4,5)))))</f>
        <v>0</v>
      </c>
      <c r="P87" s="31">
        <f>IF(M87&lt;=0.5,0,IF(M87=1,1,IF(M87=1.5,2,IF(M87=2,3,IF(M87=2.5,4,5)))))</f>
        <v>0</v>
      </c>
      <c r="Q87" s="25">
        <f t="shared" si="67"/>
        <v>0</v>
      </c>
      <c r="R87" s="25">
        <f t="shared" si="68"/>
        <v>0</v>
      </c>
      <c r="S87" s="1"/>
      <c r="T87" s="1"/>
      <c r="U87" s="1"/>
      <c r="V87" s="31">
        <f t="shared" si="84"/>
        <v>0</v>
      </c>
      <c r="W87" s="31">
        <f t="shared" si="84"/>
        <v>0</v>
      </c>
      <c r="X87" s="31">
        <f t="shared" si="84"/>
        <v>0</v>
      </c>
      <c r="Y87" s="25">
        <f t="shared" si="70"/>
        <v>0</v>
      </c>
      <c r="Z87" s="1"/>
      <c r="AA87" s="1"/>
      <c r="AB87" s="1"/>
      <c r="AC87" s="31">
        <f t="shared" si="85"/>
        <v>0</v>
      </c>
      <c r="AD87" s="31">
        <f t="shared" si="85"/>
        <v>0</v>
      </c>
      <c r="AE87" s="31">
        <f t="shared" si="85"/>
        <v>0</v>
      </c>
      <c r="AF87" s="26">
        <f t="shared" si="72"/>
        <v>0</v>
      </c>
      <c r="AG87" s="25">
        <f t="shared" si="73"/>
        <v>0</v>
      </c>
      <c r="AI87" s="28"/>
    </row>
    <row r="88" spans="1:35">
      <c r="A88" s="23"/>
      <c r="B88" s="10" t="s">
        <v>108</v>
      </c>
      <c r="C88" s="10" t="s">
        <v>107</v>
      </c>
      <c r="D88" s="29"/>
      <c r="E88" s="29"/>
      <c r="F88" s="29"/>
      <c r="G88" s="32">
        <v>4</v>
      </c>
      <c r="H88" s="32">
        <v>4</v>
      </c>
      <c r="I88" s="32">
        <v>4</v>
      </c>
      <c r="J88" s="17">
        <f t="shared" si="65"/>
        <v>4</v>
      </c>
      <c r="K88" s="1"/>
      <c r="L88" s="1"/>
      <c r="M88" s="1"/>
      <c r="N88" s="32">
        <v>4</v>
      </c>
      <c r="O88" s="32">
        <v>5</v>
      </c>
      <c r="P88" s="32">
        <v>4</v>
      </c>
      <c r="Q88" s="17">
        <f t="shared" si="67"/>
        <v>4</v>
      </c>
      <c r="R88" s="25">
        <f t="shared" si="68"/>
        <v>7</v>
      </c>
      <c r="S88" s="1"/>
      <c r="T88" s="1"/>
      <c r="U88" s="1"/>
      <c r="V88" s="32">
        <v>4</v>
      </c>
      <c r="W88" s="32">
        <v>5</v>
      </c>
      <c r="X88" s="32">
        <v>4</v>
      </c>
      <c r="Y88" s="17">
        <f t="shared" si="70"/>
        <v>4</v>
      </c>
      <c r="Z88" s="1"/>
      <c r="AA88" s="1"/>
      <c r="AB88" s="1"/>
      <c r="AC88" s="32">
        <v>3</v>
      </c>
      <c r="AD88" s="32">
        <v>4</v>
      </c>
      <c r="AE88" s="32">
        <v>3</v>
      </c>
      <c r="AF88" s="2">
        <f t="shared" si="72"/>
        <v>3.3333333333333335</v>
      </c>
      <c r="AG88" s="17">
        <f t="shared" si="73"/>
        <v>744</v>
      </c>
    </row>
    <row r="89" spans="1:35">
      <c r="A89" s="23"/>
      <c r="B89" s="11" t="s">
        <v>202</v>
      </c>
      <c r="C89" s="11" t="s">
        <v>89</v>
      </c>
      <c r="D89" s="23"/>
      <c r="E89" s="23"/>
      <c r="F89" s="23"/>
      <c r="G89" s="32">
        <v>4</v>
      </c>
      <c r="H89" s="32">
        <v>4</v>
      </c>
      <c r="I89" s="32">
        <v>3</v>
      </c>
      <c r="J89" s="25">
        <f t="shared" si="65"/>
        <v>4</v>
      </c>
      <c r="K89" s="1"/>
      <c r="L89" s="1"/>
      <c r="M89" s="1"/>
      <c r="N89" s="32">
        <v>4</v>
      </c>
      <c r="O89" s="32">
        <v>4</v>
      </c>
      <c r="P89" s="32">
        <v>4</v>
      </c>
      <c r="Q89" s="25">
        <f t="shared" si="67"/>
        <v>4</v>
      </c>
      <c r="R89" s="25">
        <f t="shared" si="68"/>
        <v>7</v>
      </c>
      <c r="S89" s="1"/>
      <c r="T89" s="1"/>
      <c r="U89" s="1"/>
      <c r="V89" s="32">
        <v>3</v>
      </c>
      <c r="W89" s="32">
        <v>3</v>
      </c>
      <c r="X89" s="32">
        <v>3</v>
      </c>
      <c r="Y89" s="25">
        <f t="shared" si="70"/>
        <v>3</v>
      </c>
      <c r="Z89" s="1"/>
      <c r="AA89" s="1"/>
      <c r="AB89" s="1"/>
      <c r="AC89" s="32">
        <v>3</v>
      </c>
      <c r="AD89" s="32">
        <v>3</v>
      </c>
      <c r="AE89" s="32">
        <v>2</v>
      </c>
      <c r="AF89" s="26">
        <f t="shared" si="72"/>
        <v>2.6666666666666665</v>
      </c>
      <c r="AG89" s="25">
        <f t="shared" si="73"/>
        <v>743</v>
      </c>
      <c r="AI89" s="28"/>
    </row>
    <row r="90" spans="1:35" ht="15.75">
      <c r="A90" s="7">
        <v>89</v>
      </c>
      <c r="B90" s="10" t="s">
        <v>56</v>
      </c>
      <c r="C90" s="10" t="s">
        <v>55</v>
      </c>
      <c r="D90" s="24">
        <v>2.5</v>
      </c>
      <c r="E90" s="24">
        <v>2.5</v>
      </c>
      <c r="F90" s="24">
        <v>2.5</v>
      </c>
      <c r="G90" s="31">
        <f>IF(D90&lt;=0.5,0,IF(D90=1,1,IF(D90=1.5,2,IF(D90=2,3,IF(D90=2.5,4,5)))))</f>
        <v>4</v>
      </c>
      <c r="H90" s="31">
        <f>IF(E90&lt;=0.5,0,IF(E90=1,1,IF(E90=1.5,2,IF(E90=2,3,IF(E90=2.5,4,5)))))</f>
        <v>4</v>
      </c>
      <c r="I90" s="31">
        <f>IF(F90&lt;=0.5,0,IF(F90=1,1,IF(F90=1.5,2,IF(F90=2,3,IF(F90=2.5,4,5)))))</f>
        <v>4</v>
      </c>
      <c r="J90" s="25">
        <f t="shared" si="65"/>
        <v>4</v>
      </c>
      <c r="K90" s="25">
        <v>2.5</v>
      </c>
      <c r="L90" s="25">
        <v>3</v>
      </c>
      <c r="M90" s="25">
        <v>2.5</v>
      </c>
      <c r="N90" s="31">
        <f>IF(K90&lt;=0.5,0,IF(K90=1,1,IF(K90=1.5,2,IF(K90=2,3,IF(K90=2.5,4,5)))))</f>
        <v>4</v>
      </c>
      <c r="O90" s="31">
        <f>IF(L90&lt;=0.5,0,IF(L90=1,1,IF(L90=1.5,2,IF(L90=2,3,IF(L90=2.5,4,5)))))</f>
        <v>5</v>
      </c>
      <c r="P90" s="31">
        <f>IF(M90&lt;=0.5,0,IF(M90=1,1,IF(M90=1.5,2,IF(M90=2,3,IF(M90=2.5,4,5)))))</f>
        <v>4</v>
      </c>
      <c r="Q90" s="25">
        <f t="shared" si="67"/>
        <v>4</v>
      </c>
      <c r="R90" s="25">
        <f t="shared" si="68"/>
        <v>8</v>
      </c>
      <c r="S90" s="25">
        <v>2.5</v>
      </c>
      <c r="T90" s="25">
        <v>2.5</v>
      </c>
      <c r="U90" s="25">
        <v>2.5</v>
      </c>
      <c r="V90" s="31">
        <f>IF(S90&lt;=0.5,0,IF(S90=1,1,IF(S90=1.5,2,IF(S90=2,3,IF(S90=2.5,4,5)))))</f>
        <v>4</v>
      </c>
      <c r="W90" s="31">
        <f>IF(T90&lt;=0.5,0,IF(T90=1,1,IF(T90=1.5,2,IF(T90=2,3,IF(T90=2.5,4,5)))))</f>
        <v>4</v>
      </c>
      <c r="X90" s="31">
        <f>IF(U90&lt;=0.5,0,IF(U90=1,1,IF(U90=1.5,2,IF(U90=2,3,IF(U90=2.5,4,5)))))</f>
        <v>4</v>
      </c>
      <c r="Y90" s="25">
        <f t="shared" si="70"/>
        <v>4</v>
      </c>
      <c r="Z90" s="25">
        <v>3</v>
      </c>
      <c r="AA90" s="25">
        <v>3</v>
      </c>
      <c r="AB90" s="25">
        <v>3</v>
      </c>
      <c r="AC90" s="31">
        <f>IF(Z90&lt;=0.5,0,IF(Z90=1,1,IF(Z90=1.5,2,IF(Z90=2,3,IF(Z90=2.5,4,5)))))</f>
        <v>5</v>
      </c>
      <c r="AD90" s="31">
        <f>IF(AA90&lt;=0.5,0,IF(AA90=1,1,IF(AA90=1.5,2,IF(AA90=2,3,IF(AA90=2.5,4,5)))))</f>
        <v>5</v>
      </c>
      <c r="AE90" s="31">
        <f>IF(AB90&lt;=0.5,0,IF(AB90=1,1,IF(AB90=1.5,2,IF(AB90=2,3,IF(AB90=2.5,4,5)))))</f>
        <v>5</v>
      </c>
      <c r="AF90" s="26">
        <f t="shared" si="72"/>
        <v>5</v>
      </c>
      <c r="AG90" s="25">
        <f t="shared" si="73"/>
        <v>844</v>
      </c>
    </row>
    <row r="91" spans="1:35">
      <c r="A91" s="23"/>
      <c r="B91" s="11" t="s">
        <v>203</v>
      </c>
      <c r="C91" s="11" t="s">
        <v>154</v>
      </c>
      <c r="D91" s="23"/>
      <c r="E91" s="23"/>
      <c r="F91" s="23"/>
      <c r="G91" s="32">
        <v>4</v>
      </c>
      <c r="H91" s="32">
        <v>5</v>
      </c>
      <c r="I91" s="32">
        <v>4</v>
      </c>
      <c r="J91" s="25">
        <f t="shared" si="65"/>
        <v>4</v>
      </c>
      <c r="K91" s="1"/>
      <c r="L91" s="1"/>
      <c r="M91" s="1"/>
      <c r="N91" s="32">
        <v>3</v>
      </c>
      <c r="O91" s="32">
        <v>4</v>
      </c>
      <c r="P91" s="32">
        <v>3</v>
      </c>
      <c r="Q91" s="25">
        <f t="shared" si="67"/>
        <v>3</v>
      </c>
      <c r="R91" s="25">
        <f t="shared" si="68"/>
        <v>6</v>
      </c>
      <c r="S91" s="1"/>
      <c r="T91" s="1"/>
      <c r="U91" s="1"/>
      <c r="V91" s="32">
        <v>4</v>
      </c>
      <c r="W91" s="32">
        <v>3</v>
      </c>
      <c r="X91" s="32">
        <v>4</v>
      </c>
      <c r="Y91" s="25">
        <f t="shared" si="70"/>
        <v>4</v>
      </c>
      <c r="Z91" s="1"/>
      <c r="AA91" s="1"/>
      <c r="AB91" s="1"/>
      <c r="AC91" s="32">
        <v>3</v>
      </c>
      <c r="AD91" s="32">
        <v>3</v>
      </c>
      <c r="AE91" s="32">
        <v>3</v>
      </c>
      <c r="AF91" s="26">
        <f t="shared" si="72"/>
        <v>3</v>
      </c>
      <c r="AG91" s="25">
        <f t="shared" si="73"/>
        <v>644</v>
      </c>
      <c r="AI91" s="28"/>
    </row>
    <row r="92" spans="1:35">
      <c r="A92" s="23"/>
      <c r="B92" s="11" t="s">
        <v>204</v>
      </c>
      <c r="C92" s="11" t="s">
        <v>205</v>
      </c>
      <c r="D92" s="23"/>
      <c r="E92" s="23"/>
      <c r="F92" s="23"/>
      <c r="G92" s="32">
        <v>4</v>
      </c>
      <c r="H92" s="32">
        <v>4</v>
      </c>
      <c r="I92" s="32">
        <v>3</v>
      </c>
      <c r="J92" s="25">
        <f t="shared" si="65"/>
        <v>4</v>
      </c>
      <c r="K92" s="1"/>
      <c r="L92" s="1"/>
      <c r="M92" s="1"/>
      <c r="N92" s="32">
        <v>5</v>
      </c>
      <c r="O92" s="32">
        <v>4</v>
      </c>
      <c r="P92" s="32">
        <v>4</v>
      </c>
      <c r="Q92" s="25">
        <f t="shared" si="67"/>
        <v>4</v>
      </c>
      <c r="R92" s="25">
        <f t="shared" si="68"/>
        <v>8</v>
      </c>
      <c r="S92" s="1"/>
      <c r="T92" s="1"/>
      <c r="U92" s="1"/>
      <c r="V92" s="32">
        <v>4</v>
      </c>
      <c r="W92" s="32">
        <v>5</v>
      </c>
      <c r="X92" s="32">
        <v>4</v>
      </c>
      <c r="Y92" s="25">
        <f t="shared" si="70"/>
        <v>4</v>
      </c>
      <c r="Z92" s="1"/>
      <c r="AA92" s="1"/>
      <c r="AB92" s="1"/>
      <c r="AC92" s="32">
        <v>5</v>
      </c>
      <c r="AD92" s="32">
        <v>4</v>
      </c>
      <c r="AE92" s="32">
        <v>4</v>
      </c>
      <c r="AF92" s="26">
        <f t="shared" si="72"/>
        <v>4.333333333333333</v>
      </c>
      <c r="AG92" s="25">
        <f t="shared" si="73"/>
        <v>844</v>
      </c>
      <c r="AI92" s="28"/>
    </row>
    <row r="93" spans="1:35">
      <c r="A93" s="23"/>
      <c r="B93" s="11" t="s">
        <v>152</v>
      </c>
      <c r="C93" s="11" t="s">
        <v>76</v>
      </c>
      <c r="D93" s="23"/>
      <c r="E93" s="23"/>
      <c r="F93" s="23"/>
      <c r="G93" s="31">
        <f>IF(D93&lt;=0.5,0,IF(D93=1,1,IF(D93=1.5,2,IF(D93=2,3,IF(D93=2.5,4,5)))))</f>
        <v>0</v>
      </c>
      <c r="H93" s="31">
        <f>IF(E93&lt;=0.5,0,IF(E93=1,1,IF(E93=1.5,2,IF(E93=2,3,IF(E93=2.5,4,5)))))</f>
        <v>0</v>
      </c>
      <c r="I93" s="31">
        <f>IF(F93&lt;=0.5,0,IF(F93=1,1,IF(F93=1.5,2,IF(F93=2,3,IF(F93=2.5,4,5)))))</f>
        <v>0</v>
      </c>
      <c r="J93" s="24">
        <f>IF(G93&lt;=0.5,0,IF(G93=1,1,IF(G93=1.5,2,IF(G93=2,3,IF(G93=2.5,4,5)))))</f>
        <v>0</v>
      </c>
      <c r="K93" s="3"/>
      <c r="L93" s="3"/>
      <c r="M93" s="3"/>
      <c r="N93" s="31">
        <f t="shared" ref="N93:P96" si="86">IF(K93&lt;=0.5,0,IF(K93=1,1,IF(K93=1.5,2,IF(K93=2,3,IF(K93=2.5,4,5)))))</f>
        <v>0</v>
      </c>
      <c r="O93" s="31">
        <f t="shared" si="86"/>
        <v>0</v>
      </c>
      <c r="P93" s="31">
        <f t="shared" si="86"/>
        <v>0</v>
      </c>
      <c r="Q93" s="24">
        <f t="shared" si="67"/>
        <v>0</v>
      </c>
      <c r="R93" s="25">
        <f t="shared" si="68"/>
        <v>0</v>
      </c>
      <c r="S93" s="3"/>
      <c r="T93" s="3"/>
      <c r="U93" s="3"/>
      <c r="V93" s="31">
        <f t="shared" ref="V93:X96" si="87">IF(S93&lt;=0.5,0,IF(S93=1,1,IF(S93=1.5,2,IF(S93=2,3,IF(S93=2.5,4,5)))))</f>
        <v>0</v>
      </c>
      <c r="W93" s="31">
        <f t="shared" si="87"/>
        <v>0</v>
      </c>
      <c r="X93" s="31">
        <f t="shared" si="87"/>
        <v>0</v>
      </c>
      <c r="Y93" s="24">
        <f t="shared" si="70"/>
        <v>0</v>
      </c>
      <c r="Z93" s="3"/>
      <c r="AA93" s="3"/>
      <c r="AB93" s="3"/>
      <c r="AC93" s="31">
        <f t="shared" ref="AC93:AE96" si="88">IF(Z93&lt;=0.5,0,IF(Z93=1,1,IF(Z93=1.5,2,IF(Z93=2,3,IF(Z93=2.5,4,5)))))</f>
        <v>0</v>
      </c>
      <c r="AD93" s="31">
        <f t="shared" si="88"/>
        <v>0</v>
      </c>
      <c r="AE93" s="31">
        <f t="shared" si="88"/>
        <v>0</v>
      </c>
      <c r="AF93" s="26">
        <f t="shared" si="72"/>
        <v>0</v>
      </c>
      <c r="AG93" s="25">
        <f t="shared" si="73"/>
        <v>0</v>
      </c>
      <c r="AI93" s="28"/>
    </row>
    <row r="94" spans="1:35" ht="15.75">
      <c r="A94" s="7">
        <v>15</v>
      </c>
      <c r="B94" s="10" t="s">
        <v>43</v>
      </c>
      <c r="C94" s="10" t="s">
        <v>42</v>
      </c>
      <c r="D94" s="24">
        <v>1.5</v>
      </c>
      <c r="E94" s="24">
        <v>0</v>
      </c>
      <c r="F94" s="24">
        <v>0</v>
      </c>
      <c r="G94" s="31">
        <f t="shared" ref="G94:I96" si="89">IF(D94&lt;=0.5,0,IF(D94=1,1,IF(D94=1.5,2,IF(D94=2,3,IF(D94=2.5,4,5)))))</f>
        <v>2</v>
      </c>
      <c r="H94" s="31">
        <f t="shared" si="89"/>
        <v>0</v>
      </c>
      <c r="I94" s="31">
        <f t="shared" si="89"/>
        <v>0</v>
      </c>
      <c r="J94" s="25">
        <f>ROUND(AVERAGE(G94:I94),0)</f>
        <v>1</v>
      </c>
      <c r="K94" s="25">
        <v>1.5</v>
      </c>
      <c r="L94" s="25">
        <v>2</v>
      </c>
      <c r="M94" s="25">
        <v>1.5</v>
      </c>
      <c r="N94" s="31">
        <f t="shared" si="86"/>
        <v>2</v>
      </c>
      <c r="O94" s="31">
        <f t="shared" si="86"/>
        <v>3</v>
      </c>
      <c r="P94" s="31">
        <f t="shared" si="86"/>
        <v>2</v>
      </c>
      <c r="Q94" s="25">
        <f t="shared" si="67"/>
        <v>2</v>
      </c>
      <c r="R94" s="25">
        <f t="shared" si="68"/>
        <v>5</v>
      </c>
      <c r="S94" s="25">
        <v>1.5</v>
      </c>
      <c r="T94" s="25">
        <v>2</v>
      </c>
      <c r="U94" s="25">
        <v>1.5</v>
      </c>
      <c r="V94" s="31">
        <f t="shared" si="87"/>
        <v>2</v>
      </c>
      <c r="W94" s="31">
        <f t="shared" si="87"/>
        <v>3</v>
      </c>
      <c r="X94" s="31">
        <f t="shared" si="87"/>
        <v>2</v>
      </c>
      <c r="Y94" s="25">
        <f t="shared" si="70"/>
        <v>2</v>
      </c>
      <c r="Z94" s="25">
        <v>1.5</v>
      </c>
      <c r="AA94" s="25">
        <v>2</v>
      </c>
      <c r="AB94" s="25">
        <v>1.5</v>
      </c>
      <c r="AC94" s="31">
        <f t="shared" si="88"/>
        <v>2</v>
      </c>
      <c r="AD94" s="31">
        <f t="shared" si="88"/>
        <v>3</v>
      </c>
      <c r="AE94" s="31">
        <f t="shared" si="88"/>
        <v>2</v>
      </c>
      <c r="AF94" s="26">
        <f t="shared" si="72"/>
        <v>2.3333333333333335</v>
      </c>
      <c r="AG94" s="25">
        <f t="shared" si="73"/>
        <v>512</v>
      </c>
    </row>
    <row r="95" spans="1:35">
      <c r="A95" s="23"/>
      <c r="B95" s="11" t="s">
        <v>153</v>
      </c>
      <c r="C95" s="11" t="s">
        <v>99</v>
      </c>
      <c r="D95" s="23"/>
      <c r="E95" s="23"/>
      <c r="F95" s="23"/>
      <c r="G95" s="31">
        <f t="shared" si="89"/>
        <v>0</v>
      </c>
      <c r="H95" s="31">
        <f t="shared" si="89"/>
        <v>0</v>
      </c>
      <c r="I95" s="31">
        <f t="shared" si="89"/>
        <v>0</v>
      </c>
      <c r="J95" s="24">
        <f>IF(G95&lt;=0.5,0,IF(G95=1,1,IF(G95=1.5,2,IF(G95=2,3,IF(G95=2.5,4,5)))))</f>
        <v>0</v>
      </c>
      <c r="K95" s="3"/>
      <c r="L95" s="3"/>
      <c r="M95" s="3"/>
      <c r="N95" s="31">
        <f t="shared" si="86"/>
        <v>0</v>
      </c>
      <c r="O95" s="31">
        <f t="shared" si="86"/>
        <v>0</v>
      </c>
      <c r="P95" s="31">
        <f t="shared" si="86"/>
        <v>0</v>
      </c>
      <c r="Q95" s="24">
        <f t="shared" si="67"/>
        <v>0</v>
      </c>
      <c r="R95" s="25">
        <f t="shared" si="68"/>
        <v>0</v>
      </c>
      <c r="S95" s="3"/>
      <c r="T95" s="3"/>
      <c r="U95" s="3"/>
      <c r="V95" s="31">
        <f t="shared" si="87"/>
        <v>0</v>
      </c>
      <c r="W95" s="31">
        <f t="shared" si="87"/>
        <v>0</v>
      </c>
      <c r="X95" s="31">
        <f t="shared" si="87"/>
        <v>0</v>
      </c>
      <c r="Y95" s="24">
        <f t="shared" si="70"/>
        <v>0</v>
      </c>
      <c r="Z95" s="3"/>
      <c r="AA95" s="3"/>
      <c r="AB95" s="3"/>
      <c r="AC95" s="31">
        <f t="shared" si="88"/>
        <v>0</v>
      </c>
      <c r="AD95" s="31">
        <f t="shared" si="88"/>
        <v>0</v>
      </c>
      <c r="AE95" s="31">
        <f t="shared" si="88"/>
        <v>0</v>
      </c>
      <c r="AF95" s="26">
        <f t="shared" si="72"/>
        <v>0</v>
      </c>
      <c r="AG95" s="25">
        <f t="shared" si="73"/>
        <v>0</v>
      </c>
      <c r="AI95" s="28"/>
    </row>
    <row r="96" spans="1:35">
      <c r="A96" s="23"/>
      <c r="B96" s="11" t="s">
        <v>155</v>
      </c>
      <c r="C96" s="11" t="s">
        <v>97</v>
      </c>
      <c r="D96" s="23"/>
      <c r="E96" s="23"/>
      <c r="F96" s="23"/>
      <c r="G96" s="31">
        <f t="shared" si="89"/>
        <v>0</v>
      </c>
      <c r="H96" s="31">
        <f t="shared" si="89"/>
        <v>0</v>
      </c>
      <c r="I96" s="31">
        <f t="shared" si="89"/>
        <v>0</v>
      </c>
      <c r="J96" s="24">
        <f>IF(G96&lt;=0.5,0,IF(G96=1,1,IF(G96=1.5,2,IF(G96=2,3,IF(G96=2.5,4,5)))))</f>
        <v>0</v>
      </c>
      <c r="K96" s="3"/>
      <c r="L96" s="3"/>
      <c r="M96" s="3"/>
      <c r="N96" s="31">
        <f t="shared" si="86"/>
        <v>0</v>
      </c>
      <c r="O96" s="31">
        <f t="shared" si="86"/>
        <v>0</v>
      </c>
      <c r="P96" s="31">
        <f t="shared" si="86"/>
        <v>0</v>
      </c>
      <c r="Q96" s="24">
        <f t="shared" si="67"/>
        <v>0</v>
      </c>
      <c r="R96" s="25">
        <f t="shared" si="68"/>
        <v>0</v>
      </c>
      <c r="S96" s="3"/>
      <c r="T96" s="3"/>
      <c r="U96" s="3"/>
      <c r="V96" s="31">
        <f t="shared" si="87"/>
        <v>0</v>
      </c>
      <c r="W96" s="31">
        <f t="shared" si="87"/>
        <v>0</v>
      </c>
      <c r="X96" s="31">
        <f t="shared" si="87"/>
        <v>0</v>
      </c>
      <c r="Y96" s="24">
        <f t="shared" si="70"/>
        <v>0</v>
      </c>
      <c r="Z96" s="3"/>
      <c r="AA96" s="3"/>
      <c r="AB96" s="3"/>
      <c r="AC96" s="31">
        <f t="shared" si="88"/>
        <v>0</v>
      </c>
      <c r="AD96" s="31">
        <f t="shared" si="88"/>
        <v>0</v>
      </c>
      <c r="AE96" s="31">
        <f t="shared" si="88"/>
        <v>0</v>
      </c>
      <c r="AF96" s="26">
        <f t="shared" si="72"/>
        <v>0</v>
      </c>
      <c r="AG96" s="25">
        <f t="shared" si="73"/>
        <v>0</v>
      </c>
      <c r="AI96" s="28"/>
    </row>
    <row r="97" spans="1:35" ht="15.75">
      <c r="A97" s="7">
        <v>16</v>
      </c>
      <c r="B97" s="10" t="s">
        <v>45</v>
      </c>
      <c r="C97" s="10" t="s">
        <v>44</v>
      </c>
      <c r="D97" s="24"/>
      <c r="E97" s="24"/>
      <c r="F97" s="24"/>
      <c r="G97" s="31">
        <v>3</v>
      </c>
      <c r="H97" s="31">
        <v>3</v>
      </c>
      <c r="I97" s="31">
        <v>3</v>
      </c>
      <c r="J97" s="25">
        <f>ROUND(AVERAGE(G97:I97),0)</f>
        <v>3</v>
      </c>
      <c r="K97" s="24"/>
      <c r="L97" s="24"/>
      <c r="M97" s="24"/>
      <c r="N97" s="31">
        <v>4</v>
      </c>
      <c r="O97" s="31">
        <v>3</v>
      </c>
      <c r="P97" s="31">
        <v>3</v>
      </c>
      <c r="Q97" s="25">
        <f t="shared" si="67"/>
        <v>3</v>
      </c>
      <c r="R97" s="25">
        <f t="shared" si="68"/>
        <v>6</v>
      </c>
      <c r="S97" s="24"/>
      <c r="T97" s="24"/>
      <c r="U97" s="24"/>
      <c r="V97" s="31">
        <v>3</v>
      </c>
      <c r="W97" s="31">
        <v>4</v>
      </c>
      <c r="X97" s="31">
        <v>4</v>
      </c>
      <c r="Y97" s="25">
        <f t="shared" si="70"/>
        <v>4</v>
      </c>
      <c r="Z97" s="24"/>
      <c r="AA97" s="24"/>
      <c r="AB97" s="24"/>
      <c r="AC97" s="31">
        <v>4</v>
      </c>
      <c r="AD97" s="31">
        <v>3</v>
      </c>
      <c r="AE97" s="31">
        <v>3</v>
      </c>
      <c r="AF97" s="26">
        <f t="shared" si="72"/>
        <v>3.3333333333333335</v>
      </c>
      <c r="AG97" s="25">
        <f t="shared" si="73"/>
        <v>634</v>
      </c>
    </row>
    <row r="98" spans="1:35">
      <c r="A98" s="23"/>
      <c r="B98" s="11" t="s">
        <v>90</v>
      </c>
      <c r="C98" s="11" t="s">
        <v>97</v>
      </c>
      <c r="D98" s="23"/>
      <c r="E98" s="23"/>
      <c r="F98" s="23"/>
      <c r="G98" s="32">
        <v>3</v>
      </c>
      <c r="H98" s="32">
        <v>4</v>
      </c>
      <c r="I98" s="32">
        <v>3</v>
      </c>
      <c r="J98" s="25">
        <f>ROUND(AVERAGE(G98:I98),0)</f>
        <v>3</v>
      </c>
      <c r="K98" s="17"/>
      <c r="L98" s="17"/>
      <c r="M98" s="17"/>
      <c r="N98" s="32">
        <v>3</v>
      </c>
      <c r="O98" s="32">
        <v>4</v>
      </c>
      <c r="P98" s="32">
        <v>3</v>
      </c>
      <c r="Q98" s="25">
        <f t="shared" si="67"/>
        <v>3</v>
      </c>
      <c r="R98" s="25">
        <f t="shared" si="68"/>
        <v>6</v>
      </c>
      <c r="S98" s="17"/>
      <c r="T98" s="17"/>
      <c r="U98" s="17"/>
      <c r="V98" s="32">
        <v>3</v>
      </c>
      <c r="W98" s="32">
        <v>2</v>
      </c>
      <c r="X98" s="32">
        <v>3</v>
      </c>
      <c r="Y98" s="25">
        <f t="shared" si="70"/>
        <v>3</v>
      </c>
      <c r="Z98" s="17"/>
      <c r="AA98" s="17"/>
      <c r="AB98" s="17"/>
      <c r="AC98" s="32">
        <v>2</v>
      </c>
      <c r="AD98" s="32">
        <v>4</v>
      </c>
      <c r="AE98" s="32">
        <v>2</v>
      </c>
      <c r="AF98" s="26">
        <f t="shared" si="72"/>
        <v>2.6666666666666665</v>
      </c>
      <c r="AG98" s="25">
        <f t="shared" si="73"/>
        <v>633</v>
      </c>
      <c r="AI98" s="28"/>
    </row>
    <row r="99" spans="1:35">
      <c r="A99" s="23"/>
      <c r="B99" s="11" t="s">
        <v>47</v>
      </c>
      <c r="C99" s="11" t="s">
        <v>46</v>
      </c>
      <c r="D99" s="23"/>
      <c r="E99" s="23"/>
      <c r="F99" s="23"/>
      <c r="G99" s="32">
        <v>3</v>
      </c>
      <c r="H99" s="32">
        <v>4</v>
      </c>
      <c r="I99" s="32">
        <v>3</v>
      </c>
      <c r="J99" s="25">
        <f>ROUND(AVERAGE(G99:I99),0)</f>
        <v>3</v>
      </c>
      <c r="K99" s="17"/>
      <c r="L99" s="17"/>
      <c r="M99" s="17"/>
      <c r="N99" s="32">
        <v>3</v>
      </c>
      <c r="O99" s="32">
        <v>4</v>
      </c>
      <c r="P99" s="32">
        <v>3</v>
      </c>
      <c r="Q99" s="25">
        <f t="shared" si="67"/>
        <v>3</v>
      </c>
      <c r="R99" s="25">
        <f t="shared" si="68"/>
        <v>6</v>
      </c>
      <c r="S99" s="17"/>
      <c r="T99" s="17"/>
      <c r="U99" s="17"/>
      <c r="V99" s="32">
        <v>3</v>
      </c>
      <c r="W99" s="32">
        <v>2</v>
      </c>
      <c r="X99" s="32">
        <v>3</v>
      </c>
      <c r="Y99" s="25">
        <f t="shared" si="70"/>
        <v>3</v>
      </c>
      <c r="Z99" s="17"/>
      <c r="AA99" s="17"/>
      <c r="AB99" s="17"/>
      <c r="AC99" s="32">
        <v>2</v>
      </c>
      <c r="AD99" s="32">
        <v>3</v>
      </c>
      <c r="AE99" s="32">
        <v>3</v>
      </c>
      <c r="AF99" s="26">
        <f t="shared" si="72"/>
        <v>2.6666666666666665</v>
      </c>
      <c r="AG99" s="25">
        <f t="shared" si="73"/>
        <v>633</v>
      </c>
      <c r="AI99" s="28"/>
    </row>
    <row r="100" spans="1:35">
      <c r="A100" s="23"/>
      <c r="B100" s="11" t="s">
        <v>206</v>
      </c>
      <c r="C100" s="11" t="s">
        <v>207</v>
      </c>
      <c r="D100" s="23"/>
      <c r="E100" s="23"/>
      <c r="F100" s="23"/>
      <c r="G100" s="32">
        <v>4</v>
      </c>
      <c r="H100" s="32">
        <v>3</v>
      </c>
      <c r="I100" s="32">
        <v>3</v>
      </c>
      <c r="J100" s="25">
        <f>ROUND(AVERAGE(G100:I100),0)</f>
        <v>3</v>
      </c>
      <c r="K100" s="17"/>
      <c r="L100" s="17"/>
      <c r="M100" s="17"/>
      <c r="N100" s="32">
        <v>4</v>
      </c>
      <c r="O100" s="32">
        <v>3</v>
      </c>
      <c r="P100" s="32">
        <v>3</v>
      </c>
      <c r="Q100" s="25">
        <f>ROUND(AVERAGE(N100:P100),0)</f>
        <v>3</v>
      </c>
      <c r="R100" s="25">
        <f>IF(AF100&gt;=2.3,IF(AF100&lt;3.34,Q100+3,Q100+4),Q100)</f>
        <v>6</v>
      </c>
      <c r="S100" s="17"/>
      <c r="T100" s="17"/>
      <c r="U100" s="17"/>
      <c r="V100" s="32">
        <v>4</v>
      </c>
      <c r="W100" s="32">
        <v>4</v>
      </c>
      <c r="X100" s="32">
        <v>4</v>
      </c>
      <c r="Y100" s="25">
        <f>ROUND(AVERAGE(V100:X100),0)</f>
        <v>4</v>
      </c>
      <c r="Z100" s="17"/>
      <c r="AA100" s="17"/>
      <c r="AB100" s="17"/>
      <c r="AC100" s="32">
        <v>2</v>
      </c>
      <c r="AD100" s="32">
        <v>3</v>
      </c>
      <c r="AE100" s="32">
        <v>3</v>
      </c>
      <c r="AF100" s="26">
        <f>AVERAGE(AC100:AE100)</f>
        <v>2.6666666666666665</v>
      </c>
      <c r="AG100" s="25">
        <f t="shared" si="73"/>
        <v>634</v>
      </c>
      <c r="AI100" s="28"/>
    </row>
    <row r="101" spans="1:35">
      <c r="AI101" s="28"/>
    </row>
    <row r="102" spans="1:35">
      <c r="B102" s="12" t="s">
        <v>156</v>
      </c>
      <c r="C102" s="12" t="s">
        <v>89</v>
      </c>
    </row>
    <row r="103" spans="1:35">
      <c r="B103" s="12" t="s">
        <v>217</v>
      </c>
      <c r="C103" s="12" t="s">
        <v>218</v>
      </c>
    </row>
    <row r="104" spans="1:35">
      <c r="B104" s="12" t="s">
        <v>219</v>
      </c>
      <c r="C104" s="12" t="s">
        <v>144</v>
      </c>
    </row>
    <row r="105" spans="1:35">
      <c r="B105" s="12" t="s">
        <v>216</v>
      </c>
      <c r="C105" s="12" t="s">
        <v>220</v>
      </c>
    </row>
    <row r="106" spans="1:35">
      <c r="B106" s="12" t="s">
        <v>48</v>
      </c>
      <c r="C106" s="12" t="s">
        <v>221</v>
      </c>
    </row>
    <row r="107" spans="1:35">
      <c r="B107" s="12" t="s">
        <v>222</v>
      </c>
      <c r="C107" s="12" t="s">
        <v>223</v>
      </c>
    </row>
    <row r="108" spans="1:35">
      <c r="B108" s="12" t="s">
        <v>224</v>
      </c>
      <c r="C108" s="12" t="s">
        <v>185</v>
      </c>
    </row>
    <row r="109" spans="1:35">
      <c r="B109" s="12" t="s">
        <v>113</v>
      </c>
      <c r="C109" s="12" t="s">
        <v>97</v>
      </c>
    </row>
    <row r="110" spans="1:35">
      <c r="B110" s="12" t="s">
        <v>225</v>
      </c>
      <c r="C110" s="12" t="s">
        <v>22</v>
      </c>
    </row>
    <row r="111" spans="1:35">
      <c r="B111" s="12" t="s">
        <v>66</v>
      </c>
      <c r="C111" s="12" t="s">
        <v>215</v>
      </c>
    </row>
    <row r="112" spans="1:35">
      <c r="B112" s="12" t="s">
        <v>226</v>
      </c>
      <c r="C112" s="12" t="s">
        <v>212</v>
      </c>
    </row>
    <row r="113" spans="2:3">
      <c r="B113" s="12" t="s">
        <v>69</v>
      </c>
      <c r="C113" s="12" t="s">
        <v>211</v>
      </c>
    </row>
    <row r="114" spans="2:3">
      <c r="B114" s="12" t="s">
        <v>161</v>
      </c>
      <c r="C114" s="12" t="s">
        <v>40</v>
      </c>
    </row>
    <row r="115" spans="2:3">
      <c r="B115" s="12" t="s">
        <v>162</v>
      </c>
      <c r="C115" s="12" t="s">
        <v>163</v>
      </c>
    </row>
    <row r="116" spans="2:3">
      <c r="B116" s="12" t="s">
        <v>116</v>
      </c>
      <c r="C116" s="12" t="s">
        <v>117</v>
      </c>
    </row>
    <row r="117" spans="2:3">
      <c r="B117" s="12" t="s">
        <v>227</v>
      </c>
      <c r="C117" s="12" t="s">
        <v>84</v>
      </c>
    </row>
    <row r="118" spans="2:3">
      <c r="B118" s="12" t="s">
        <v>120</v>
      </c>
      <c r="C118" s="12" t="s">
        <v>65</v>
      </c>
    </row>
    <row r="119" spans="2:3">
      <c r="B119" s="12" t="s">
        <v>228</v>
      </c>
      <c r="C119" s="12" t="s">
        <v>34</v>
      </c>
    </row>
    <row r="120" spans="2:3">
      <c r="B120" s="12" t="s">
        <v>50</v>
      </c>
      <c r="C120" s="12" t="s">
        <v>229</v>
      </c>
    </row>
    <row r="121" spans="2:3">
      <c r="B121" s="12" t="s">
        <v>230</v>
      </c>
      <c r="C121" s="12" t="s">
        <v>231</v>
      </c>
    </row>
    <row r="122" spans="2:3">
      <c r="B122" s="12" t="s">
        <v>121</v>
      </c>
      <c r="C122" s="12" t="s">
        <v>122</v>
      </c>
    </row>
    <row r="123" spans="2:3">
      <c r="B123" s="12" t="s">
        <v>71</v>
      </c>
      <c r="C123" s="12" t="s">
        <v>70</v>
      </c>
    </row>
    <row r="124" spans="2:3">
      <c r="B124" s="12" t="s">
        <v>165</v>
      </c>
      <c r="C124" s="12" t="s">
        <v>166</v>
      </c>
    </row>
    <row r="125" spans="2:3">
      <c r="B125" s="12" t="s">
        <v>232</v>
      </c>
      <c r="C125" s="12" t="s">
        <v>78</v>
      </c>
    </row>
    <row r="126" spans="2:3">
      <c r="B126" s="12" t="s">
        <v>126</v>
      </c>
      <c r="C126" s="12" t="s">
        <v>167</v>
      </c>
    </row>
    <row r="127" spans="2:3">
      <c r="B127" s="12" t="s">
        <v>233</v>
      </c>
      <c r="C127" s="12" t="s">
        <v>81</v>
      </c>
    </row>
    <row r="128" spans="2:3">
      <c r="B128" s="12" t="s">
        <v>127</v>
      </c>
      <c r="C128" s="12" t="s">
        <v>128</v>
      </c>
    </row>
    <row r="129" spans="2:3">
      <c r="B129" s="12" t="s">
        <v>129</v>
      </c>
      <c r="C129" s="12" t="s">
        <v>130</v>
      </c>
    </row>
    <row r="130" spans="2:3">
      <c r="B130" s="12" t="s">
        <v>131</v>
      </c>
      <c r="C130" s="12" t="s">
        <v>132</v>
      </c>
    </row>
    <row r="131" spans="2:3">
      <c r="B131" s="12" t="s">
        <v>234</v>
      </c>
      <c r="C131" s="12" t="s">
        <v>235</v>
      </c>
    </row>
    <row r="132" spans="2:3">
      <c r="B132" s="12" t="s">
        <v>169</v>
      </c>
      <c r="C132" s="12" t="s">
        <v>133</v>
      </c>
    </row>
    <row r="133" spans="2:3">
      <c r="B133" s="12" t="s">
        <v>73</v>
      </c>
      <c r="C133" s="12" t="s">
        <v>72</v>
      </c>
    </row>
    <row r="134" spans="2:3">
      <c r="B134" s="12" t="s">
        <v>171</v>
      </c>
      <c r="C134" s="12" t="s">
        <v>172</v>
      </c>
    </row>
    <row r="135" spans="2:3">
      <c r="B135" s="12" t="s">
        <v>173</v>
      </c>
      <c r="C135" s="12" t="s">
        <v>174</v>
      </c>
    </row>
    <row r="136" spans="2:3">
      <c r="B136" s="12" t="s">
        <v>175</v>
      </c>
      <c r="C136" s="12" t="s">
        <v>32</v>
      </c>
    </row>
    <row r="137" spans="2:3">
      <c r="B137" s="12" t="s">
        <v>135</v>
      </c>
      <c r="C137" s="12" t="s">
        <v>136</v>
      </c>
    </row>
    <row r="138" spans="2:3">
      <c r="B138" s="12" t="s">
        <v>236</v>
      </c>
      <c r="C138" s="12" t="s">
        <v>213</v>
      </c>
    </row>
    <row r="139" spans="2:3">
      <c r="B139" s="12" t="s">
        <v>54</v>
      </c>
      <c r="C139" s="12" t="s">
        <v>53</v>
      </c>
    </row>
    <row r="140" spans="2:3">
      <c r="B140" s="12" t="s">
        <v>210</v>
      </c>
      <c r="C140" s="12" t="s">
        <v>237</v>
      </c>
    </row>
    <row r="141" spans="2:3">
      <c r="B141" s="12" t="s">
        <v>82</v>
      </c>
      <c r="C141" s="12" t="s">
        <v>76</v>
      </c>
    </row>
    <row r="142" spans="2:3">
      <c r="B142" s="12" t="s">
        <v>23</v>
      </c>
      <c r="C142" s="12" t="s">
        <v>22</v>
      </c>
    </row>
    <row r="143" spans="2:3">
      <c r="B143" s="12" t="s">
        <v>176</v>
      </c>
      <c r="C143" s="12" t="s">
        <v>65</v>
      </c>
    </row>
    <row r="144" spans="2:3">
      <c r="B144" s="12" t="s">
        <v>59</v>
      </c>
      <c r="C144" s="12" t="s">
        <v>92</v>
      </c>
    </row>
    <row r="145" spans="2:3">
      <c r="B145" s="12" t="s">
        <v>177</v>
      </c>
      <c r="C145" s="12" t="s">
        <v>81</v>
      </c>
    </row>
    <row r="146" spans="2:3">
      <c r="B146" s="12" t="s">
        <v>29</v>
      </c>
      <c r="C146" s="12" t="s">
        <v>28</v>
      </c>
    </row>
    <row r="147" spans="2:3">
      <c r="B147" s="12" t="s">
        <v>83</v>
      </c>
      <c r="C147" s="12" t="s">
        <v>18</v>
      </c>
    </row>
    <row r="148" spans="2:3">
      <c r="B148" s="12" t="s">
        <v>178</v>
      </c>
      <c r="C148" s="12" t="s">
        <v>179</v>
      </c>
    </row>
    <row r="149" spans="2:3">
      <c r="B149" s="12" t="s">
        <v>180</v>
      </c>
      <c r="C149" s="12" t="s">
        <v>86</v>
      </c>
    </row>
    <row r="150" spans="2:3">
      <c r="B150" s="12" t="s">
        <v>238</v>
      </c>
      <c r="C150" s="12" t="s">
        <v>77</v>
      </c>
    </row>
    <row r="151" spans="2:3">
      <c r="B151" s="12" t="s">
        <v>52</v>
      </c>
      <c r="C151" s="12" t="s">
        <v>51</v>
      </c>
    </row>
    <row r="152" spans="2:3">
      <c r="B152" s="12" t="s">
        <v>145</v>
      </c>
      <c r="C152" s="12" t="s">
        <v>85</v>
      </c>
    </row>
    <row r="153" spans="2:3">
      <c r="B153" s="12" t="s">
        <v>239</v>
      </c>
      <c r="C153" s="12" t="s">
        <v>240</v>
      </c>
    </row>
    <row r="154" spans="2:3">
      <c r="B154" s="12" t="s">
        <v>241</v>
      </c>
      <c r="C154" s="12" t="s">
        <v>189</v>
      </c>
    </row>
    <row r="155" spans="2:3">
      <c r="B155" s="12" t="s">
        <v>146</v>
      </c>
      <c r="C155" s="12" t="s">
        <v>160</v>
      </c>
    </row>
    <row r="156" spans="2:3">
      <c r="B156" s="12" t="s">
        <v>146</v>
      </c>
      <c r="C156" s="12" t="s">
        <v>147</v>
      </c>
    </row>
    <row r="157" spans="2:3">
      <c r="B157" s="12" t="s">
        <v>150</v>
      </c>
      <c r="C157" s="12" t="s">
        <v>79</v>
      </c>
    </row>
    <row r="158" spans="2:3">
      <c r="B158" s="12" t="s">
        <v>190</v>
      </c>
      <c r="C158" s="12" t="s">
        <v>191</v>
      </c>
    </row>
    <row r="159" spans="2:3">
      <c r="B159" s="12" t="s">
        <v>242</v>
      </c>
      <c r="C159" s="12" t="s">
        <v>215</v>
      </c>
    </row>
    <row r="160" spans="2:3">
      <c r="B160" s="12" t="s">
        <v>94</v>
      </c>
      <c r="C160" s="12" t="s">
        <v>99</v>
      </c>
    </row>
    <row r="161" spans="2:3">
      <c r="B161" s="12" t="s">
        <v>94</v>
      </c>
      <c r="C161" s="12" t="s">
        <v>93</v>
      </c>
    </row>
    <row r="162" spans="2:3">
      <c r="B162" s="12" t="s">
        <v>192</v>
      </c>
      <c r="C162" s="12" t="s">
        <v>193</v>
      </c>
    </row>
    <row r="163" spans="2:3">
      <c r="B163" s="12" t="s">
        <v>88</v>
      </c>
      <c r="C163" s="12" t="s">
        <v>87</v>
      </c>
    </row>
    <row r="164" spans="2:3">
      <c r="B164" s="12" t="s">
        <v>243</v>
      </c>
      <c r="C164" s="12" t="s">
        <v>244</v>
      </c>
    </row>
    <row r="165" spans="2:3">
      <c r="B165" s="12" t="s">
        <v>96</v>
      </c>
      <c r="C165" s="12" t="s">
        <v>95</v>
      </c>
    </row>
    <row r="166" spans="2:3">
      <c r="B166" s="12" t="s">
        <v>245</v>
      </c>
      <c r="C166" s="12" t="s">
        <v>107</v>
      </c>
    </row>
    <row r="167" spans="2:3">
      <c r="B167" s="12" t="s">
        <v>33</v>
      </c>
      <c r="C167" s="12" t="s">
        <v>32</v>
      </c>
    </row>
    <row r="168" spans="2:3">
      <c r="B168" s="12" t="s">
        <v>246</v>
      </c>
      <c r="C168" s="12" t="s">
        <v>184</v>
      </c>
    </row>
    <row r="169" spans="2:3">
      <c r="B169" s="12" t="s">
        <v>247</v>
      </c>
      <c r="C169" s="12" t="s">
        <v>195</v>
      </c>
    </row>
    <row r="170" spans="2:3">
      <c r="B170" s="12" t="s">
        <v>35</v>
      </c>
      <c r="C170" s="12" t="s">
        <v>34</v>
      </c>
    </row>
    <row r="171" spans="2:3">
      <c r="B171" s="12" t="s">
        <v>198</v>
      </c>
      <c r="C171" s="12" t="s">
        <v>98</v>
      </c>
    </row>
    <row r="172" spans="2:3">
      <c r="B172" s="12" t="s">
        <v>248</v>
      </c>
      <c r="C172" s="12" t="s">
        <v>36</v>
      </c>
    </row>
    <row r="173" spans="2:3">
      <c r="B173" s="12" t="s">
        <v>249</v>
      </c>
      <c r="C173" s="12" t="s">
        <v>61</v>
      </c>
    </row>
    <row r="174" spans="2:3">
      <c r="B174" s="12" t="s">
        <v>100</v>
      </c>
      <c r="C174" s="12" t="s">
        <v>67</v>
      </c>
    </row>
    <row r="175" spans="2:3">
      <c r="B175" s="12" t="s">
        <v>250</v>
      </c>
      <c r="C175" s="12" t="s">
        <v>251</v>
      </c>
    </row>
    <row r="176" spans="2:3">
      <c r="B176" s="12" t="s">
        <v>252</v>
      </c>
      <c r="C176" s="12" t="s">
        <v>91</v>
      </c>
    </row>
    <row r="177" spans="2:3">
      <c r="B177" s="12" t="s">
        <v>253</v>
      </c>
      <c r="C177" s="12" t="s">
        <v>128</v>
      </c>
    </row>
    <row r="178" spans="2:3">
      <c r="B178" s="12" t="s">
        <v>41</v>
      </c>
      <c r="C178" s="12" t="s">
        <v>40</v>
      </c>
    </row>
    <row r="179" spans="2:3">
      <c r="B179" s="12" t="s">
        <v>56</v>
      </c>
      <c r="C179" s="12" t="s">
        <v>254</v>
      </c>
    </row>
    <row r="180" spans="2:3">
      <c r="B180" s="12" t="s">
        <v>255</v>
      </c>
      <c r="C180" s="12" t="s">
        <v>128</v>
      </c>
    </row>
    <row r="181" spans="2:3">
      <c r="B181" s="12" t="s">
        <v>152</v>
      </c>
      <c r="C181" s="12" t="s">
        <v>76</v>
      </c>
    </row>
    <row r="182" spans="2:3">
      <c r="B182" s="12" t="s">
        <v>43</v>
      </c>
      <c r="C182" s="12" t="s">
        <v>42</v>
      </c>
    </row>
    <row r="183" spans="2:3">
      <c r="B183" s="12" t="s">
        <v>256</v>
      </c>
      <c r="C183" s="12" t="s">
        <v>215</v>
      </c>
    </row>
    <row r="184" spans="2:3">
      <c r="B184" s="12" t="s">
        <v>257</v>
      </c>
      <c r="C184" s="12" t="s">
        <v>91</v>
      </c>
    </row>
    <row r="185" spans="2:3">
      <c r="B185" s="12" t="s">
        <v>45</v>
      </c>
      <c r="C185" s="12" t="s">
        <v>44</v>
      </c>
    </row>
    <row r="186" spans="2:3">
      <c r="B186" s="12" t="s">
        <v>258</v>
      </c>
      <c r="C186" s="12" t="s">
        <v>86</v>
      </c>
    </row>
  </sheetData>
  <mergeCells count="9">
    <mergeCell ref="AG2:AG3"/>
    <mergeCell ref="B2:B3"/>
    <mergeCell ref="C2:C3"/>
    <mergeCell ref="A1:AG1"/>
    <mergeCell ref="A2:A3"/>
    <mergeCell ref="D2:J2"/>
    <mergeCell ref="K2:R2"/>
    <mergeCell ref="S2:Y2"/>
    <mergeCell ref="Z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0"/>
  <sheetViews>
    <sheetView tabSelected="1" workbookViewId="0">
      <selection activeCell="G2" sqref="G2:J2"/>
    </sheetView>
  </sheetViews>
  <sheetFormatPr defaultColWidth="9" defaultRowHeight="15"/>
  <cols>
    <col min="1" max="1" width="16.85546875" style="12" customWidth="1"/>
    <col min="2" max="2" width="20.42578125" style="12" customWidth="1"/>
    <col min="3" max="5" width="5.28515625" style="4" customWidth="1"/>
    <col min="6" max="6" width="5.5703125" style="4" hidden="1" customWidth="1"/>
    <col min="7" max="10" width="5.28515625" style="4" customWidth="1"/>
    <col min="11" max="11" width="5.28515625" style="4" hidden="1" customWidth="1"/>
    <col min="12" max="14" width="5.28515625" style="4" customWidth="1"/>
    <col min="15" max="15" width="5.28515625" style="4" hidden="1" customWidth="1"/>
    <col min="16" max="18" width="5.28515625" style="4" customWidth="1"/>
    <col min="19" max="19" width="5.28515625" style="4" hidden="1" customWidth="1"/>
    <col min="20" max="25" width="5.28515625" style="4" customWidth="1"/>
    <col min="26" max="29" width="5.7109375" style="66" customWidth="1"/>
    <col min="30" max="30" width="8" style="4" customWidth="1"/>
    <col min="31" max="31" width="8" style="4" hidden="1" customWidth="1"/>
    <col min="32" max="16384" width="9" style="4"/>
  </cols>
  <sheetData>
    <row r="1" spans="1:31" ht="23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60"/>
      <c r="AA1" s="60"/>
      <c r="AB1" s="60"/>
      <c r="AC1" s="60"/>
      <c r="AE1" s="37"/>
    </row>
    <row r="2" spans="1:31" ht="27.75" customHeight="1">
      <c r="A2" s="38" t="s">
        <v>214</v>
      </c>
      <c r="B2" s="38" t="s">
        <v>1</v>
      </c>
      <c r="C2" s="53" t="s">
        <v>2</v>
      </c>
      <c r="D2" s="51"/>
      <c r="E2" s="51"/>
      <c r="F2" s="52"/>
      <c r="G2" s="53" t="s">
        <v>3</v>
      </c>
      <c r="H2" s="51"/>
      <c r="I2" s="51"/>
      <c r="J2" s="51"/>
      <c r="K2" s="34"/>
      <c r="L2" s="53" t="s">
        <v>4</v>
      </c>
      <c r="M2" s="51"/>
      <c r="N2" s="51"/>
      <c r="O2" s="52"/>
      <c r="P2" s="53" t="s">
        <v>5</v>
      </c>
      <c r="Q2" s="51"/>
      <c r="R2" s="51"/>
      <c r="S2" s="52"/>
      <c r="T2" s="55" t="s">
        <v>263</v>
      </c>
      <c r="U2" s="56"/>
      <c r="V2" s="57"/>
      <c r="W2" s="55" t="s">
        <v>262</v>
      </c>
      <c r="X2" s="56"/>
      <c r="Y2" s="57"/>
      <c r="Z2" s="61" t="s">
        <v>266</v>
      </c>
      <c r="AA2" s="61" t="s">
        <v>267</v>
      </c>
      <c r="AB2" s="61" t="s">
        <v>268</v>
      </c>
      <c r="AC2" s="61" t="s">
        <v>269</v>
      </c>
      <c r="AD2" s="58" t="s">
        <v>264</v>
      </c>
      <c r="AE2" s="54" t="s">
        <v>6</v>
      </c>
    </row>
    <row r="3" spans="1:31" ht="27.75" customHeight="1">
      <c r="A3" s="35"/>
      <c r="B3" s="35"/>
      <c r="C3" s="38" t="s">
        <v>7</v>
      </c>
      <c r="D3" s="38" t="s">
        <v>8</v>
      </c>
      <c r="E3" s="38" t="s">
        <v>9</v>
      </c>
      <c r="F3" s="38" t="s">
        <v>63</v>
      </c>
      <c r="G3" s="38" t="s">
        <v>7</v>
      </c>
      <c r="H3" s="38" t="s">
        <v>10</v>
      </c>
      <c r="I3" s="38" t="s">
        <v>9</v>
      </c>
      <c r="J3" s="38" t="s">
        <v>63</v>
      </c>
      <c r="K3" s="38" t="s">
        <v>265</v>
      </c>
      <c r="L3" s="38" t="s">
        <v>11</v>
      </c>
      <c r="M3" s="38" t="s">
        <v>12</v>
      </c>
      <c r="N3" s="38" t="s">
        <v>7</v>
      </c>
      <c r="O3" s="38" t="s">
        <v>63</v>
      </c>
      <c r="P3" s="38" t="s">
        <v>7</v>
      </c>
      <c r="Q3" s="38" t="s">
        <v>13</v>
      </c>
      <c r="R3" s="38" t="s">
        <v>9</v>
      </c>
      <c r="S3" s="38" t="s">
        <v>63</v>
      </c>
      <c r="T3" s="38" t="s">
        <v>259</v>
      </c>
      <c r="U3" s="38" t="s">
        <v>260</v>
      </c>
      <c r="V3" s="38" t="s">
        <v>261</v>
      </c>
      <c r="W3" s="38" t="s">
        <v>259</v>
      </c>
      <c r="X3" s="38" t="s">
        <v>260</v>
      </c>
      <c r="Y3" s="38" t="s">
        <v>261</v>
      </c>
      <c r="Z3" s="62"/>
      <c r="AA3" s="62"/>
      <c r="AB3" s="62"/>
      <c r="AC3" s="62"/>
      <c r="AD3" s="35"/>
      <c r="AE3" s="59"/>
    </row>
    <row r="4" spans="1:31" ht="27.75" customHeight="1">
      <c r="A4" s="10"/>
      <c r="B4" s="10"/>
      <c r="C4" s="36"/>
      <c r="D4" s="36"/>
      <c r="E4" s="36"/>
      <c r="F4" s="36" t="str">
        <f>IF(C4 &gt; 0,(ROUND(AVERAGE(C4:E4),0))," ")</f>
        <v xml:space="preserve"> </v>
      </c>
      <c r="G4" s="36"/>
      <c r="H4" s="36"/>
      <c r="I4" s="36"/>
      <c r="J4" s="36" t="str">
        <f>IF(G4 &gt; 0,(ROUND(AVERAGE(G4:I4),0))," ")</f>
        <v xml:space="preserve"> </v>
      </c>
      <c r="K4" s="24" t="e">
        <f>IF(S4&gt;=2.3,IF(S4&lt;3.34,J4+3,J4+4),J4)</f>
        <v>#VALUE!</v>
      </c>
      <c r="L4" s="36"/>
      <c r="M4" s="36"/>
      <c r="N4" s="36"/>
      <c r="O4" s="36" t="str">
        <f>IF(L4 &gt; 0,(ROUND(AVERAGE(L4:N4),0))," ")</f>
        <v xml:space="preserve"> </v>
      </c>
      <c r="P4" s="36"/>
      <c r="Q4" s="36"/>
      <c r="R4" s="36"/>
      <c r="S4" s="36" t="str">
        <f t="shared" ref="S4:S19" si="0">IF(P4 &gt; 0,(ROUND(AVERAGE(P4:R4),0))," ")</f>
        <v xml:space="preserve"> </v>
      </c>
      <c r="T4" s="36"/>
      <c r="U4" s="36"/>
      <c r="V4" s="36"/>
      <c r="W4" s="36"/>
      <c r="X4" s="36"/>
      <c r="Y4" s="36"/>
      <c r="Z4" s="63" t="str">
        <f>IF(C4&gt;0,AVERAGE(C4:E4,G4:I4,L4:N4), "")</f>
        <v/>
      </c>
      <c r="AA4" s="64" t="str">
        <f>S4</f>
        <v xml:space="preserve"> </v>
      </c>
      <c r="AB4" s="64" t="str">
        <f>IF(T4&gt;0,AVERAGE(T4:V4),"")</f>
        <v/>
      </c>
      <c r="AC4" s="64" t="str">
        <f>IF(W4&gt;0,AVERAGE(W4:Y4),"")</f>
        <v/>
      </c>
      <c r="AD4" s="35"/>
      <c r="AE4" s="35" t="e">
        <f>K4*100+F4*10+O4</f>
        <v>#VALUE!</v>
      </c>
    </row>
    <row r="5" spans="1:31" ht="27.75" customHeight="1">
      <c r="A5" s="10"/>
      <c r="B5" s="10"/>
      <c r="C5" s="36"/>
      <c r="D5" s="36"/>
      <c r="E5" s="36"/>
      <c r="F5" s="36" t="str">
        <f t="shared" ref="F5:F19" si="1">IF(C5 &gt; 0,(ROUND(AVERAGE(C5:E5),0))," ")</f>
        <v xml:space="preserve"> </v>
      </c>
      <c r="G5" s="36"/>
      <c r="H5" s="36"/>
      <c r="I5" s="36"/>
      <c r="J5" s="36" t="str">
        <f t="shared" ref="J5:J19" si="2">IF(G5 &gt; 0,(ROUND(AVERAGE(G5:I5),0))," ")</f>
        <v xml:space="preserve"> </v>
      </c>
      <c r="K5" s="24" t="e">
        <f>IF(S5&gt;=2.3,IF(S5&lt;3.34,J5+3,J5+4),J5)</f>
        <v>#VALUE!</v>
      </c>
      <c r="L5" s="36"/>
      <c r="M5" s="36"/>
      <c r="N5" s="36"/>
      <c r="O5" s="36" t="str">
        <f t="shared" ref="O5:O19" si="3">IF(L5 &gt; 0,(ROUND(AVERAGE(L5:N5),0))," ")</f>
        <v xml:space="preserve"> </v>
      </c>
      <c r="P5" s="36"/>
      <c r="Q5" s="36"/>
      <c r="R5" s="36"/>
      <c r="S5" s="36" t="str">
        <f t="shared" si="0"/>
        <v xml:space="preserve"> </v>
      </c>
      <c r="T5" s="36"/>
      <c r="U5" s="36"/>
      <c r="V5" s="36"/>
      <c r="W5" s="36"/>
      <c r="X5" s="36"/>
      <c r="Y5" s="36"/>
      <c r="Z5" s="63" t="str">
        <f>IF(C5&gt;0,AVERAGE(C5:E5,G5:I5,L5:N5), "")</f>
        <v/>
      </c>
      <c r="AA5" s="64" t="str">
        <f>S5</f>
        <v xml:space="preserve"> </v>
      </c>
      <c r="AB5" s="64" t="str">
        <f t="shared" ref="AB5:AB19" si="4">IF(T5&gt;0,AVERAGE(T5:V5),"")</f>
        <v/>
      </c>
      <c r="AC5" s="64" t="str">
        <f t="shared" ref="AC5:AC19" si="5">IF(W5&gt;0,AVERAGE(W5:Y5),"")</f>
        <v/>
      </c>
      <c r="AD5" s="35"/>
      <c r="AE5" s="35" t="e">
        <f>K5*100+F5*10+O5</f>
        <v>#VALUE!</v>
      </c>
    </row>
    <row r="6" spans="1:31" ht="27.75" customHeight="1">
      <c r="A6" s="10"/>
      <c r="B6" s="10"/>
      <c r="C6" s="36"/>
      <c r="D6" s="36"/>
      <c r="E6" s="36"/>
      <c r="F6" s="36" t="str">
        <f t="shared" si="1"/>
        <v xml:space="preserve"> </v>
      </c>
      <c r="G6" s="36"/>
      <c r="H6" s="36"/>
      <c r="I6" s="36"/>
      <c r="J6" s="36" t="str">
        <f t="shared" si="2"/>
        <v xml:space="preserve"> </v>
      </c>
      <c r="K6" s="24" t="e">
        <f>IF(S6&gt;=2.3,IF(S6&lt;3.34,J6+3,J6+4),J6)</f>
        <v>#VALUE!</v>
      </c>
      <c r="L6" s="36"/>
      <c r="M6" s="36"/>
      <c r="N6" s="36"/>
      <c r="O6" s="36" t="str">
        <f t="shared" si="3"/>
        <v xml:space="preserve"> </v>
      </c>
      <c r="P6" s="36"/>
      <c r="Q6" s="36"/>
      <c r="R6" s="36"/>
      <c r="S6" s="36" t="str">
        <f t="shared" si="0"/>
        <v xml:space="preserve"> </v>
      </c>
      <c r="T6" s="36"/>
      <c r="U6" s="36"/>
      <c r="V6" s="36"/>
      <c r="W6" s="36"/>
      <c r="X6" s="36"/>
      <c r="Y6" s="36"/>
      <c r="Z6" s="63" t="str">
        <f>IF(C6&gt;0,AVERAGE(C6:E6,G6:I6,L6:N6), "")</f>
        <v/>
      </c>
      <c r="AA6" s="64" t="str">
        <f>S6</f>
        <v xml:space="preserve"> </v>
      </c>
      <c r="AB6" s="64" t="str">
        <f t="shared" si="4"/>
        <v/>
      </c>
      <c r="AC6" s="64" t="str">
        <f t="shared" si="5"/>
        <v/>
      </c>
      <c r="AD6" s="35"/>
      <c r="AE6" s="35" t="e">
        <f>K6*100+F6*10+O6</f>
        <v>#VALUE!</v>
      </c>
    </row>
    <row r="7" spans="1:31" ht="27.75" customHeight="1">
      <c r="A7" s="10"/>
      <c r="B7" s="10"/>
      <c r="C7" s="36"/>
      <c r="D7" s="36"/>
      <c r="E7" s="36"/>
      <c r="F7" s="36" t="str">
        <f t="shared" si="1"/>
        <v xml:space="preserve"> </v>
      </c>
      <c r="G7" s="36"/>
      <c r="H7" s="36"/>
      <c r="I7" s="36"/>
      <c r="J7" s="36" t="str">
        <f t="shared" si="2"/>
        <v xml:space="preserve"> </v>
      </c>
      <c r="K7" s="24" t="e">
        <f>IF(S7&gt;=2.3,IF(S7&lt;3.34,J7+3,J7+4),J7)</f>
        <v>#VALUE!</v>
      </c>
      <c r="L7" s="36"/>
      <c r="M7" s="36"/>
      <c r="N7" s="36"/>
      <c r="O7" s="36" t="str">
        <f t="shared" si="3"/>
        <v xml:space="preserve"> </v>
      </c>
      <c r="P7" s="36"/>
      <c r="Q7" s="36"/>
      <c r="R7" s="36"/>
      <c r="S7" s="36" t="str">
        <f t="shared" si="0"/>
        <v xml:space="preserve"> </v>
      </c>
      <c r="T7" s="36"/>
      <c r="U7" s="36"/>
      <c r="V7" s="36"/>
      <c r="W7" s="36"/>
      <c r="X7" s="36"/>
      <c r="Y7" s="36"/>
      <c r="Z7" s="63" t="str">
        <f>IF(C7&gt;0,AVERAGE(C7:E7,G7:I7,L7:N7), "")</f>
        <v/>
      </c>
      <c r="AA7" s="64" t="str">
        <f>S7</f>
        <v xml:space="preserve"> </v>
      </c>
      <c r="AB7" s="64" t="str">
        <f t="shared" si="4"/>
        <v/>
      </c>
      <c r="AC7" s="64" t="str">
        <f t="shared" si="5"/>
        <v/>
      </c>
      <c r="AD7" s="35"/>
      <c r="AE7" s="35" t="e">
        <f>K7*100+F7*10+O7</f>
        <v>#VALUE!</v>
      </c>
    </row>
    <row r="8" spans="1:31" ht="27.75" customHeight="1">
      <c r="A8" s="10"/>
      <c r="B8" s="10"/>
      <c r="C8" s="36"/>
      <c r="D8" s="36"/>
      <c r="E8" s="36"/>
      <c r="F8" s="36" t="str">
        <f t="shared" si="1"/>
        <v xml:space="preserve"> </v>
      </c>
      <c r="G8" s="36"/>
      <c r="H8" s="36"/>
      <c r="I8" s="36"/>
      <c r="J8" s="36" t="str">
        <f t="shared" si="2"/>
        <v xml:space="preserve"> </v>
      </c>
      <c r="K8" s="24" t="e">
        <f>IF(S8&gt;=2.3,IF(S8&lt;3.34,J8+3,J8+4),J8)</f>
        <v>#VALUE!</v>
      </c>
      <c r="L8" s="36"/>
      <c r="M8" s="36"/>
      <c r="N8" s="36"/>
      <c r="O8" s="36" t="str">
        <f t="shared" si="3"/>
        <v xml:space="preserve"> </v>
      </c>
      <c r="P8" s="36"/>
      <c r="Q8" s="36"/>
      <c r="R8" s="36"/>
      <c r="S8" s="36" t="str">
        <f t="shared" si="0"/>
        <v xml:space="preserve"> </v>
      </c>
      <c r="T8" s="36"/>
      <c r="U8" s="36"/>
      <c r="V8" s="36"/>
      <c r="W8" s="36"/>
      <c r="X8" s="36"/>
      <c r="Y8" s="36"/>
      <c r="Z8" s="63" t="str">
        <f>IF(C8&gt;0,AVERAGE(C8:E8,G8:I8,L8:N8), "")</f>
        <v/>
      </c>
      <c r="AA8" s="64" t="str">
        <f>S8</f>
        <v xml:space="preserve"> </v>
      </c>
      <c r="AB8" s="64" t="str">
        <f t="shared" si="4"/>
        <v/>
      </c>
      <c r="AC8" s="64" t="str">
        <f t="shared" si="5"/>
        <v/>
      </c>
      <c r="AD8" s="35"/>
      <c r="AE8" s="35" t="e">
        <f>K8*100+F8*10+O8</f>
        <v>#VALUE!</v>
      </c>
    </row>
    <row r="9" spans="1:31" ht="27.75" customHeight="1">
      <c r="A9" s="10"/>
      <c r="B9" s="10"/>
      <c r="C9" s="36"/>
      <c r="D9" s="36"/>
      <c r="E9" s="36"/>
      <c r="F9" s="36" t="str">
        <f t="shared" si="1"/>
        <v xml:space="preserve"> </v>
      </c>
      <c r="G9" s="36"/>
      <c r="H9" s="36"/>
      <c r="I9" s="36"/>
      <c r="J9" s="36" t="str">
        <f t="shared" si="2"/>
        <v xml:space="preserve"> </v>
      </c>
      <c r="K9" s="24" t="e">
        <f>IF(S9&gt;=2.3,IF(S9&lt;3.34,J9+3,J9+4),J9)</f>
        <v>#VALUE!</v>
      </c>
      <c r="L9" s="36"/>
      <c r="M9" s="36"/>
      <c r="N9" s="36"/>
      <c r="O9" s="36" t="str">
        <f t="shared" si="3"/>
        <v xml:space="preserve"> </v>
      </c>
      <c r="P9" s="36"/>
      <c r="Q9" s="36"/>
      <c r="R9" s="36"/>
      <c r="S9" s="36" t="str">
        <f t="shared" si="0"/>
        <v xml:space="preserve"> </v>
      </c>
      <c r="T9" s="36"/>
      <c r="U9" s="36"/>
      <c r="V9" s="36"/>
      <c r="W9" s="36"/>
      <c r="X9" s="36"/>
      <c r="Y9" s="36"/>
      <c r="Z9" s="63" t="str">
        <f>IF(C9&gt;0,AVERAGE(C9:E9,G9:I9,L9:N9), "")</f>
        <v/>
      </c>
      <c r="AA9" s="64" t="str">
        <f>S9</f>
        <v xml:space="preserve"> </v>
      </c>
      <c r="AB9" s="64" t="str">
        <f t="shared" si="4"/>
        <v/>
      </c>
      <c r="AC9" s="64" t="str">
        <f t="shared" si="5"/>
        <v/>
      </c>
      <c r="AD9" s="35"/>
      <c r="AE9" s="35" t="e">
        <f>K9*100+F9*10+O9</f>
        <v>#VALUE!</v>
      </c>
    </row>
    <row r="10" spans="1:31" ht="27.75" customHeight="1">
      <c r="A10" s="10"/>
      <c r="B10" s="10"/>
      <c r="C10" s="36"/>
      <c r="D10" s="36"/>
      <c r="E10" s="36"/>
      <c r="F10" s="36" t="str">
        <f t="shared" si="1"/>
        <v xml:space="preserve"> </v>
      </c>
      <c r="G10" s="36"/>
      <c r="H10" s="36"/>
      <c r="I10" s="36"/>
      <c r="J10" s="36" t="str">
        <f t="shared" si="2"/>
        <v xml:space="preserve"> </v>
      </c>
      <c r="K10" s="24" t="e">
        <f>IF(S10&gt;=2.3,IF(S10&lt;3.34,J10+3,J10+4),J10)</f>
        <v>#VALUE!</v>
      </c>
      <c r="L10" s="36"/>
      <c r="M10" s="36"/>
      <c r="N10" s="36"/>
      <c r="O10" s="36" t="str">
        <f t="shared" si="3"/>
        <v xml:space="preserve"> </v>
      </c>
      <c r="P10" s="36"/>
      <c r="Q10" s="36"/>
      <c r="R10" s="36"/>
      <c r="S10" s="36" t="str">
        <f t="shared" si="0"/>
        <v xml:space="preserve"> </v>
      </c>
      <c r="T10" s="36"/>
      <c r="U10" s="36"/>
      <c r="V10" s="36"/>
      <c r="W10" s="36"/>
      <c r="X10" s="36"/>
      <c r="Y10" s="36"/>
      <c r="Z10" s="63" t="str">
        <f>IF(C10&gt;0,AVERAGE(C10:E10,G10:I10,L10:N10), "")</f>
        <v/>
      </c>
      <c r="AA10" s="64" t="str">
        <f>S10</f>
        <v xml:space="preserve"> </v>
      </c>
      <c r="AB10" s="64" t="str">
        <f t="shared" si="4"/>
        <v/>
      </c>
      <c r="AC10" s="64" t="str">
        <f t="shared" si="5"/>
        <v/>
      </c>
      <c r="AD10" s="35"/>
      <c r="AE10" s="35" t="e">
        <f>K10*100+F10*10+O10</f>
        <v>#VALUE!</v>
      </c>
    </row>
    <row r="11" spans="1:31" ht="27.75" customHeight="1">
      <c r="A11" s="10"/>
      <c r="B11" s="10"/>
      <c r="C11" s="36"/>
      <c r="D11" s="36"/>
      <c r="E11" s="36"/>
      <c r="F11" s="36" t="str">
        <f t="shared" si="1"/>
        <v xml:space="preserve"> </v>
      </c>
      <c r="G11" s="36"/>
      <c r="H11" s="36"/>
      <c r="I11" s="36"/>
      <c r="J11" s="36" t="str">
        <f t="shared" si="2"/>
        <v xml:space="preserve"> </v>
      </c>
      <c r="K11" s="24" t="e">
        <f>IF(S11&gt;=2.3,IF(S11&lt;3.34,J11+3,J11+4),J11)</f>
        <v>#VALUE!</v>
      </c>
      <c r="L11" s="36"/>
      <c r="M11" s="36"/>
      <c r="N11" s="36"/>
      <c r="O11" s="36" t="str">
        <f t="shared" si="3"/>
        <v xml:space="preserve"> </v>
      </c>
      <c r="P11" s="36"/>
      <c r="Q11" s="36"/>
      <c r="R11" s="36"/>
      <c r="S11" s="36" t="str">
        <f t="shared" si="0"/>
        <v xml:space="preserve"> </v>
      </c>
      <c r="T11" s="36"/>
      <c r="U11" s="36"/>
      <c r="V11" s="36"/>
      <c r="W11" s="36"/>
      <c r="X11" s="36"/>
      <c r="Y11" s="36"/>
      <c r="Z11" s="63" t="str">
        <f>IF(C11&gt;0,AVERAGE(C11:E11,G11:I11,L11:N11), "")</f>
        <v/>
      </c>
      <c r="AA11" s="64" t="str">
        <f>S11</f>
        <v xml:space="preserve"> </v>
      </c>
      <c r="AB11" s="64" t="str">
        <f t="shared" si="4"/>
        <v/>
      </c>
      <c r="AC11" s="64" t="str">
        <f t="shared" si="5"/>
        <v/>
      </c>
      <c r="AD11" s="35"/>
      <c r="AE11" s="35" t="e">
        <f>K11*100+F11*10+O11</f>
        <v>#VALUE!</v>
      </c>
    </row>
    <row r="12" spans="1:31" ht="27.75" customHeight="1">
      <c r="A12" s="10"/>
      <c r="B12" s="10"/>
      <c r="C12" s="36"/>
      <c r="D12" s="36"/>
      <c r="E12" s="36"/>
      <c r="F12" s="36" t="str">
        <f t="shared" si="1"/>
        <v xml:space="preserve"> </v>
      </c>
      <c r="G12" s="36"/>
      <c r="H12" s="36"/>
      <c r="I12" s="36"/>
      <c r="J12" s="36" t="str">
        <f t="shared" si="2"/>
        <v xml:space="preserve"> </v>
      </c>
      <c r="K12" s="24" t="e">
        <f>IF(S12&gt;=2.3,IF(S12&lt;3.34,J12+3,J12+4),J12)</f>
        <v>#VALUE!</v>
      </c>
      <c r="L12" s="36"/>
      <c r="M12" s="36"/>
      <c r="N12" s="36"/>
      <c r="O12" s="36" t="str">
        <f t="shared" si="3"/>
        <v xml:space="preserve"> </v>
      </c>
      <c r="P12" s="36"/>
      <c r="Q12" s="36"/>
      <c r="R12" s="36"/>
      <c r="S12" s="36" t="str">
        <f t="shared" si="0"/>
        <v xml:space="preserve"> </v>
      </c>
      <c r="T12" s="36"/>
      <c r="U12" s="36"/>
      <c r="V12" s="36"/>
      <c r="W12" s="36"/>
      <c r="X12" s="36"/>
      <c r="Y12" s="36"/>
      <c r="Z12" s="63" t="str">
        <f>IF(C12&gt;0,AVERAGE(C12:E12,G12:I12,L12:N12), "")</f>
        <v/>
      </c>
      <c r="AA12" s="64" t="str">
        <f>S12</f>
        <v xml:space="preserve"> </v>
      </c>
      <c r="AB12" s="64" t="str">
        <f t="shared" si="4"/>
        <v/>
      </c>
      <c r="AC12" s="64" t="str">
        <f t="shared" si="5"/>
        <v/>
      </c>
      <c r="AD12" s="35"/>
      <c r="AE12" s="35" t="e">
        <f>K12*100+F12*10+O12</f>
        <v>#VALUE!</v>
      </c>
    </row>
    <row r="13" spans="1:31" ht="27.75" customHeight="1">
      <c r="A13" s="10"/>
      <c r="B13" s="10"/>
      <c r="C13" s="36"/>
      <c r="D13" s="36"/>
      <c r="E13" s="36"/>
      <c r="F13" s="36" t="str">
        <f t="shared" si="1"/>
        <v xml:space="preserve"> </v>
      </c>
      <c r="G13" s="36"/>
      <c r="H13" s="36"/>
      <c r="I13" s="36"/>
      <c r="J13" s="36" t="str">
        <f t="shared" si="2"/>
        <v xml:space="preserve"> </v>
      </c>
      <c r="K13" s="24" t="e">
        <f>IF(S13&gt;=2.3,IF(S13&lt;3.34,J13+3,J13+4),J13)</f>
        <v>#VALUE!</v>
      </c>
      <c r="L13" s="36"/>
      <c r="M13" s="36"/>
      <c r="N13" s="36"/>
      <c r="O13" s="36" t="str">
        <f t="shared" si="3"/>
        <v xml:space="preserve"> </v>
      </c>
      <c r="P13" s="36"/>
      <c r="Q13" s="36"/>
      <c r="R13" s="36"/>
      <c r="S13" s="36" t="str">
        <f t="shared" si="0"/>
        <v xml:space="preserve"> </v>
      </c>
      <c r="T13" s="36"/>
      <c r="U13" s="36"/>
      <c r="V13" s="36"/>
      <c r="W13" s="36"/>
      <c r="X13" s="36"/>
      <c r="Y13" s="36"/>
      <c r="Z13" s="63" t="str">
        <f>IF(C13&gt;0,AVERAGE(C13:E13,G13:I13,L13:N13), "")</f>
        <v/>
      </c>
      <c r="AA13" s="64" t="str">
        <f>S13</f>
        <v xml:space="preserve"> </v>
      </c>
      <c r="AB13" s="64" t="str">
        <f t="shared" si="4"/>
        <v/>
      </c>
      <c r="AC13" s="64" t="str">
        <f t="shared" si="5"/>
        <v/>
      </c>
      <c r="AD13" s="35"/>
      <c r="AE13" s="35" t="e">
        <f>K13*100+F13*10+O13</f>
        <v>#VALUE!</v>
      </c>
    </row>
    <row r="14" spans="1:31" ht="27.75" customHeight="1">
      <c r="A14" s="10"/>
      <c r="B14" s="10"/>
      <c r="C14" s="36"/>
      <c r="D14" s="36"/>
      <c r="E14" s="36"/>
      <c r="F14" s="36" t="str">
        <f t="shared" si="1"/>
        <v xml:space="preserve"> </v>
      </c>
      <c r="G14" s="36"/>
      <c r="H14" s="36"/>
      <c r="I14" s="36"/>
      <c r="J14" s="36" t="str">
        <f t="shared" si="2"/>
        <v xml:space="preserve"> </v>
      </c>
      <c r="K14" s="24" t="e">
        <f>IF(S14&gt;=2.3,IF(S14&lt;3.34,J14+3,J14+4),J14)</f>
        <v>#VALUE!</v>
      </c>
      <c r="L14" s="36"/>
      <c r="M14" s="36"/>
      <c r="N14" s="36"/>
      <c r="O14" s="36" t="str">
        <f t="shared" si="3"/>
        <v xml:space="preserve"> </v>
      </c>
      <c r="P14" s="36"/>
      <c r="Q14" s="36"/>
      <c r="R14" s="36"/>
      <c r="S14" s="36" t="str">
        <f t="shared" si="0"/>
        <v xml:space="preserve"> </v>
      </c>
      <c r="T14" s="36"/>
      <c r="U14" s="36"/>
      <c r="V14" s="36"/>
      <c r="W14" s="36"/>
      <c r="X14" s="36"/>
      <c r="Y14" s="36"/>
      <c r="Z14" s="63" t="str">
        <f>IF(C14&gt;0,AVERAGE(C14:E14,G14:I14,L14:N14), "")</f>
        <v/>
      </c>
      <c r="AA14" s="64" t="str">
        <f>S14</f>
        <v xml:space="preserve"> </v>
      </c>
      <c r="AB14" s="64" t="str">
        <f t="shared" si="4"/>
        <v/>
      </c>
      <c r="AC14" s="64" t="str">
        <f t="shared" si="5"/>
        <v/>
      </c>
      <c r="AD14" s="35"/>
      <c r="AE14" s="35" t="e">
        <f>K14*100+F14*10+O14</f>
        <v>#VALUE!</v>
      </c>
    </row>
    <row r="15" spans="1:31" ht="27.75" customHeight="1">
      <c r="A15" s="10"/>
      <c r="B15" s="10"/>
      <c r="C15" s="24"/>
      <c r="D15" s="24"/>
      <c r="E15" s="24"/>
      <c r="F15" s="36" t="str">
        <f t="shared" si="1"/>
        <v xml:space="preserve"> </v>
      </c>
      <c r="G15" s="24"/>
      <c r="H15" s="24"/>
      <c r="I15" s="24"/>
      <c r="J15" s="36" t="str">
        <f t="shared" si="2"/>
        <v xml:space="preserve"> </v>
      </c>
      <c r="K15" s="24" t="e">
        <f>IF(S15&gt;=2.3,IF(S15&lt;3.34,J15+3,J15+4),J15)</f>
        <v>#VALUE!</v>
      </c>
      <c r="L15" s="24"/>
      <c r="M15" s="24"/>
      <c r="N15" s="24"/>
      <c r="O15" s="36" t="str">
        <f t="shared" si="3"/>
        <v xml:space="preserve"> </v>
      </c>
      <c r="P15" s="24"/>
      <c r="Q15" s="24"/>
      <c r="R15" s="24"/>
      <c r="S15" s="36" t="str">
        <f t="shared" si="0"/>
        <v xml:space="preserve"> </v>
      </c>
      <c r="T15" s="24"/>
      <c r="U15" s="24"/>
      <c r="V15" s="24"/>
      <c r="W15" s="24"/>
      <c r="X15" s="24"/>
      <c r="Y15" s="24"/>
      <c r="Z15" s="63" t="str">
        <f>IF(C15&gt;0,AVERAGE(C15:E15,G15:I15,L15:N15), "")</f>
        <v/>
      </c>
      <c r="AA15" s="64" t="str">
        <f>S15</f>
        <v xml:space="preserve"> </v>
      </c>
      <c r="AB15" s="64" t="str">
        <f t="shared" si="4"/>
        <v/>
      </c>
      <c r="AC15" s="64" t="str">
        <f t="shared" si="5"/>
        <v/>
      </c>
      <c r="AD15" s="35"/>
      <c r="AE15" s="35" t="e">
        <f>K15*100+F15*10+O15</f>
        <v>#VALUE!</v>
      </c>
    </row>
    <row r="16" spans="1:31" ht="27.75" customHeight="1">
      <c r="A16" s="10"/>
      <c r="B16" s="10"/>
      <c r="C16" s="36"/>
      <c r="D16" s="36"/>
      <c r="E16" s="36"/>
      <c r="F16" s="36" t="str">
        <f t="shared" si="1"/>
        <v xml:space="preserve"> </v>
      </c>
      <c r="G16" s="36"/>
      <c r="H16" s="36"/>
      <c r="I16" s="36"/>
      <c r="J16" s="36" t="str">
        <f t="shared" si="2"/>
        <v xml:space="preserve"> </v>
      </c>
      <c r="K16" s="24" t="e">
        <f>IF(S16&gt;=2.3,IF(S16&lt;3.34,J16+3,J16+4),J16)</f>
        <v>#VALUE!</v>
      </c>
      <c r="L16" s="36"/>
      <c r="M16" s="36"/>
      <c r="N16" s="36"/>
      <c r="O16" s="36" t="str">
        <f t="shared" si="3"/>
        <v xml:space="preserve"> </v>
      </c>
      <c r="P16" s="36"/>
      <c r="Q16" s="36"/>
      <c r="R16" s="36"/>
      <c r="S16" s="36" t="str">
        <f t="shared" si="0"/>
        <v xml:space="preserve"> </v>
      </c>
      <c r="T16" s="36"/>
      <c r="U16" s="36"/>
      <c r="V16" s="36"/>
      <c r="W16" s="36"/>
      <c r="X16" s="36"/>
      <c r="Y16" s="36"/>
      <c r="Z16" s="63" t="str">
        <f>IF(C16&gt;0,AVERAGE(C16:E16,G16:I16,L16:N16), "")</f>
        <v/>
      </c>
      <c r="AA16" s="64" t="str">
        <f>S16</f>
        <v xml:space="preserve"> </v>
      </c>
      <c r="AB16" s="64" t="str">
        <f t="shared" si="4"/>
        <v/>
      </c>
      <c r="AC16" s="64" t="str">
        <f t="shared" si="5"/>
        <v/>
      </c>
      <c r="AD16" s="35"/>
      <c r="AE16" s="35" t="e">
        <f>K16*100+F16*10+O16</f>
        <v>#VALUE!</v>
      </c>
    </row>
    <row r="17" spans="1:31" ht="27.75" customHeight="1">
      <c r="A17" s="10"/>
      <c r="B17" s="10"/>
      <c r="C17" s="36"/>
      <c r="D17" s="36"/>
      <c r="E17" s="36"/>
      <c r="F17" s="36" t="str">
        <f t="shared" si="1"/>
        <v xml:space="preserve"> </v>
      </c>
      <c r="G17" s="36"/>
      <c r="H17" s="36"/>
      <c r="I17" s="36"/>
      <c r="J17" s="36" t="str">
        <f t="shared" si="2"/>
        <v xml:space="preserve"> </v>
      </c>
      <c r="K17" s="24" t="e">
        <f>IF(S17&gt;=2.3,IF(S17&lt;3.34,J17+3,J17+4),J17)</f>
        <v>#VALUE!</v>
      </c>
      <c r="L17" s="36"/>
      <c r="M17" s="36"/>
      <c r="N17" s="36"/>
      <c r="O17" s="36" t="str">
        <f t="shared" si="3"/>
        <v xml:space="preserve"> </v>
      </c>
      <c r="P17" s="36"/>
      <c r="Q17" s="36"/>
      <c r="R17" s="36"/>
      <c r="S17" s="36" t="str">
        <f t="shared" si="0"/>
        <v xml:space="preserve"> </v>
      </c>
      <c r="T17" s="36"/>
      <c r="U17" s="36"/>
      <c r="V17" s="36"/>
      <c r="W17" s="36"/>
      <c r="X17" s="36"/>
      <c r="Y17" s="36"/>
      <c r="Z17" s="63" t="str">
        <f>IF(C17&gt;0,AVERAGE(C17:E17,G17:I17,L17:N17), "")</f>
        <v/>
      </c>
      <c r="AA17" s="64" t="str">
        <f>S17</f>
        <v xml:space="preserve"> </v>
      </c>
      <c r="AB17" s="64" t="str">
        <f t="shared" si="4"/>
        <v/>
      </c>
      <c r="AC17" s="64" t="str">
        <f t="shared" si="5"/>
        <v/>
      </c>
      <c r="AD17" s="35"/>
      <c r="AE17" s="35" t="e">
        <f>K17*100+F17*10+O17</f>
        <v>#VALUE!</v>
      </c>
    </row>
    <row r="18" spans="1:31" ht="27.75" customHeight="1">
      <c r="A18" s="10"/>
      <c r="B18" s="10"/>
      <c r="C18" s="36"/>
      <c r="D18" s="36"/>
      <c r="E18" s="36"/>
      <c r="F18" s="36" t="str">
        <f t="shared" si="1"/>
        <v xml:space="preserve"> </v>
      </c>
      <c r="G18" s="36"/>
      <c r="H18" s="36"/>
      <c r="I18" s="36"/>
      <c r="J18" s="36" t="str">
        <f t="shared" si="2"/>
        <v xml:space="preserve"> </v>
      </c>
      <c r="K18" s="24" t="e">
        <f>IF(S18&gt;=2.3,IF(S18&lt;3.34,J18+3,J18+4),J18)</f>
        <v>#VALUE!</v>
      </c>
      <c r="L18" s="36"/>
      <c r="M18" s="36"/>
      <c r="N18" s="36"/>
      <c r="O18" s="36" t="str">
        <f t="shared" si="3"/>
        <v xml:space="preserve"> </v>
      </c>
      <c r="P18" s="36"/>
      <c r="Q18" s="36"/>
      <c r="R18" s="36"/>
      <c r="S18" s="36" t="str">
        <f t="shared" si="0"/>
        <v xml:space="preserve"> </v>
      </c>
      <c r="T18" s="36"/>
      <c r="U18" s="36"/>
      <c r="V18" s="36"/>
      <c r="W18" s="36"/>
      <c r="X18" s="36"/>
      <c r="Y18" s="36"/>
      <c r="Z18" s="63" t="str">
        <f>IF(C18&gt;0,AVERAGE(C18:E18,G18:I18,L18:N18), "")</f>
        <v/>
      </c>
      <c r="AA18" s="64" t="str">
        <f>S18</f>
        <v xml:space="preserve"> </v>
      </c>
      <c r="AB18" s="64" t="str">
        <f t="shared" si="4"/>
        <v/>
      </c>
      <c r="AC18" s="64" t="str">
        <f t="shared" si="5"/>
        <v/>
      </c>
      <c r="AD18" s="35"/>
      <c r="AE18" s="35" t="e">
        <f>K18*100+F18*10+O18</f>
        <v>#VALUE!</v>
      </c>
    </row>
    <row r="19" spans="1:31" ht="27.75" customHeight="1">
      <c r="A19" s="10"/>
      <c r="B19" s="10"/>
      <c r="C19" s="36"/>
      <c r="D19" s="36"/>
      <c r="E19" s="36"/>
      <c r="F19" s="36" t="str">
        <f t="shared" si="1"/>
        <v xml:space="preserve"> </v>
      </c>
      <c r="G19" s="36"/>
      <c r="H19" s="36"/>
      <c r="I19" s="36"/>
      <c r="J19" s="36" t="str">
        <f t="shared" si="2"/>
        <v xml:space="preserve"> </v>
      </c>
      <c r="K19" s="24" t="e">
        <f>IF(S19&gt;=2.3,IF(S19&lt;3.34,J19+3,J19+4),J19)</f>
        <v>#VALUE!</v>
      </c>
      <c r="L19" s="36"/>
      <c r="M19" s="36"/>
      <c r="N19" s="36"/>
      <c r="O19" s="36" t="str">
        <f t="shared" si="3"/>
        <v xml:space="preserve"> </v>
      </c>
      <c r="P19" s="36"/>
      <c r="Q19" s="36"/>
      <c r="R19" s="36"/>
      <c r="S19" s="36" t="str">
        <f t="shared" si="0"/>
        <v xml:space="preserve"> </v>
      </c>
      <c r="T19" s="36"/>
      <c r="U19" s="36"/>
      <c r="V19" s="36"/>
      <c r="W19" s="36"/>
      <c r="X19" s="36"/>
      <c r="Y19" s="36"/>
      <c r="Z19" s="63" t="str">
        <f>IF(C19&gt;0,AVERAGE(C19:E19,G19:I19,L19:N19), "")</f>
        <v/>
      </c>
      <c r="AA19" s="64" t="str">
        <f>S19</f>
        <v xml:space="preserve"> </v>
      </c>
      <c r="AB19" s="64" t="str">
        <f t="shared" si="4"/>
        <v/>
      </c>
      <c r="AC19" s="64" t="str">
        <f t="shared" si="5"/>
        <v/>
      </c>
      <c r="AD19" s="35"/>
      <c r="AE19" s="35" t="e">
        <f>K19*100+F19*10+O19</f>
        <v>#VALUE!</v>
      </c>
    </row>
    <row r="21" spans="1:31" s="14" customFormat="1">
      <c r="A21" s="8"/>
      <c r="B21" s="8"/>
      <c r="Z21" s="65"/>
      <c r="AA21" s="65"/>
      <c r="AB21" s="65"/>
      <c r="AC21" s="65"/>
    </row>
    <row r="22" spans="1:31" s="14" customFormat="1">
      <c r="A22" s="13"/>
      <c r="B22" s="13"/>
      <c r="Z22" s="65"/>
      <c r="AA22" s="65"/>
      <c r="AB22" s="65"/>
      <c r="AC22" s="65"/>
    </row>
    <row r="23" spans="1:31" s="14" customFormat="1">
      <c r="A23" s="15"/>
      <c r="B23" s="15"/>
      <c r="Z23" s="65"/>
      <c r="AA23" s="65"/>
      <c r="AB23" s="65"/>
      <c r="AC23" s="65"/>
    </row>
    <row r="24" spans="1:31" s="14" customFormat="1">
      <c r="A24" s="15"/>
      <c r="B24" s="15"/>
      <c r="Z24" s="65"/>
      <c r="AA24" s="65"/>
      <c r="AB24" s="65"/>
      <c r="AC24" s="65"/>
    </row>
    <row r="25" spans="1:31" s="14" customFormat="1">
      <c r="A25" s="15"/>
      <c r="B25" s="15"/>
      <c r="Z25" s="65"/>
      <c r="AA25" s="65"/>
      <c r="AB25" s="65"/>
      <c r="AC25" s="65"/>
    </row>
    <row r="26" spans="1:31" s="14" customFormat="1">
      <c r="A26" s="15"/>
      <c r="B26" s="15"/>
      <c r="Z26" s="65"/>
      <c r="AA26" s="65"/>
      <c r="AB26" s="65"/>
      <c r="AC26" s="65"/>
    </row>
    <row r="27" spans="1:31" s="14" customFormat="1">
      <c r="A27" s="15"/>
      <c r="B27" s="15"/>
      <c r="Z27" s="65"/>
      <c r="AA27" s="65"/>
      <c r="AB27" s="65"/>
      <c r="AC27" s="65"/>
    </row>
    <row r="28" spans="1:31" s="14" customFormat="1">
      <c r="A28" s="15"/>
      <c r="B28" s="15"/>
      <c r="Z28" s="65"/>
      <c r="AA28" s="65"/>
      <c r="AB28" s="65"/>
      <c r="AC28" s="65"/>
    </row>
    <row r="29" spans="1:31" s="14" customFormat="1">
      <c r="A29" s="15"/>
      <c r="B29" s="15"/>
      <c r="Z29" s="65"/>
      <c r="AA29" s="65"/>
      <c r="AB29" s="65"/>
      <c r="AC29" s="65"/>
    </row>
    <row r="30" spans="1:31" s="14" customFormat="1">
      <c r="A30" s="15"/>
      <c r="B30" s="15"/>
      <c r="Z30" s="65"/>
      <c r="AA30" s="65"/>
      <c r="AB30" s="65"/>
      <c r="AC30" s="65"/>
    </row>
    <row r="31" spans="1:31" s="14" customFormat="1">
      <c r="A31" s="15"/>
      <c r="B31" s="15"/>
      <c r="Z31" s="65"/>
      <c r="AA31" s="65"/>
      <c r="AB31" s="65"/>
      <c r="AC31" s="65"/>
    </row>
    <row r="32" spans="1:31" s="14" customFormat="1">
      <c r="A32" s="15"/>
      <c r="B32" s="15"/>
      <c r="Z32" s="65"/>
      <c r="AA32" s="65"/>
      <c r="AB32" s="65"/>
      <c r="AC32" s="65"/>
    </row>
    <row r="33" spans="1:29" s="14" customFormat="1">
      <c r="A33" s="15"/>
      <c r="B33" s="15"/>
      <c r="Z33" s="65"/>
      <c r="AA33" s="65"/>
      <c r="AB33" s="65"/>
      <c r="AC33" s="65"/>
    </row>
    <row r="34" spans="1:29" s="14" customFormat="1">
      <c r="A34" s="15"/>
      <c r="B34" s="15"/>
      <c r="Z34" s="65"/>
      <c r="AA34" s="65"/>
      <c r="AB34" s="65"/>
      <c r="AC34" s="65"/>
    </row>
    <row r="35" spans="1:29" s="14" customFormat="1">
      <c r="A35" s="15"/>
      <c r="B35" s="15"/>
      <c r="Z35" s="65"/>
      <c r="AA35" s="65"/>
      <c r="AB35" s="65"/>
      <c r="AC35" s="65"/>
    </row>
    <row r="36" spans="1:29" s="14" customFormat="1">
      <c r="A36" s="15"/>
      <c r="B36" s="15"/>
      <c r="Z36" s="65"/>
      <c r="AA36" s="65"/>
      <c r="AB36" s="65"/>
      <c r="AC36" s="65"/>
    </row>
    <row r="37" spans="1:29" s="14" customFormat="1">
      <c r="A37" s="15"/>
      <c r="B37" s="15"/>
      <c r="Z37" s="65"/>
      <c r="AA37" s="65"/>
      <c r="AB37" s="65"/>
      <c r="AC37" s="65"/>
    </row>
    <row r="38" spans="1:29" s="14" customFormat="1">
      <c r="A38" s="15"/>
      <c r="B38" s="15"/>
      <c r="Z38" s="65"/>
      <c r="AA38" s="65"/>
      <c r="AB38" s="65"/>
      <c r="AC38" s="65"/>
    </row>
    <row r="39" spans="1:29" s="14" customFormat="1">
      <c r="A39" s="15"/>
      <c r="B39" s="15"/>
      <c r="Z39" s="65"/>
      <c r="AA39" s="65"/>
      <c r="AB39" s="65"/>
      <c r="AC39" s="65"/>
    </row>
    <row r="40" spans="1:29" s="14" customFormat="1">
      <c r="A40" s="15"/>
      <c r="B40" s="15"/>
      <c r="Z40" s="65"/>
      <c r="AA40" s="65"/>
      <c r="AB40" s="65"/>
      <c r="AC40" s="65"/>
    </row>
    <row r="41" spans="1:29" s="14" customFormat="1">
      <c r="A41" s="15"/>
      <c r="B41" s="15"/>
      <c r="Z41" s="65"/>
      <c r="AA41" s="65"/>
      <c r="AB41" s="65"/>
      <c r="AC41" s="65"/>
    </row>
    <row r="42" spans="1:29" s="14" customFormat="1">
      <c r="A42" s="15"/>
      <c r="B42" s="15"/>
      <c r="Z42" s="65"/>
      <c r="AA42" s="65"/>
      <c r="AB42" s="65"/>
      <c r="AC42" s="65"/>
    </row>
    <row r="43" spans="1:29" s="14" customFormat="1">
      <c r="A43" s="15"/>
      <c r="B43" s="15"/>
      <c r="Z43" s="65"/>
      <c r="AA43" s="65"/>
      <c r="AB43" s="65"/>
      <c r="AC43" s="65"/>
    </row>
    <row r="44" spans="1:29" s="14" customFormat="1">
      <c r="A44" s="15"/>
      <c r="B44" s="15"/>
      <c r="Z44" s="65"/>
      <c r="AA44" s="65"/>
      <c r="AB44" s="65"/>
      <c r="AC44" s="65"/>
    </row>
    <row r="45" spans="1:29" s="14" customFormat="1">
      <c r="A45" s="15"/>
      <c r="B45" s="15"/>
      <c r="Z45" s="65"/>
      <c r="AA45" s="65"/>
      <c r="AB45" s="65"/>
      <c r="AC45" s="65"/>
    </row>
    <row r="46" spans="1:29" s="14" customFormat="1">
      <c r="A46" s="15"/>
      <c r="B46" s="15"/>
      <c r="Z46" s="65"/>
      <c r="AA46" s="65"/>
      <c r="AB46" s="65"/>
      <c r="AC46" s="65"/>
    </row>
    <row r="47" spans="1:29" s="14" customFormat="1">
      <c r="A47" s="15"/>
      <c r="B47" s="15"/>
      <c r="Z47" s="65"/>
      <c r="AA47" s="65"/>
      <c r="AB47" s="65"/>
      <c r="AC47" s="65"/>
    </row>
    <row r="48" spans="1:29" s="14" customFormat="1">
      <c r="A48" s="15"/>
      <c r="B48" s="15"/>
      <c r="Z48" s="65"/>
      <c r="AA48" s="65"/>
      <c r="AB48" s="65"/>
      <c r="AC48" s="65"/>
    </row>
    <row r="49" spans="1:29" s="14" customFormat="1" ht="15.75">
      <c r="A49" s="9"/>
      <c r="B49" s="9"/>
      <c r="Z49" s="65"/>
      <c r="AA49" s="65"/>
      <c r="AB49" s="65"/>
      <c r="AC49" s="65"/>
    </row>
    <row r="50" spans="1:29" s="14" customFormat="1" ht="15.75">
      <c r="A50" s="9"/>
      <c r="B50" s="9"/>
      <c r="Z50" s="65"/>
      <c r="AA50" s="65"/>
      <c r="AB50" s="65"/>
      <c r="AC50" s="65"/>
    </row>
    <row r="51" spans="1:29" s="14" customFormat="1" ht="15.75">
      <c r="A51" s="9"/>
      <c r="B51" s="9"/>
      <c r="Z51" s="65"/>
      <c r="AA51" s="65"/>
      <c r="AB51" s="65"/>
      <c r="AC51" s="65"/>
    </row>
    <row r="52" spans="1:29" s="14" customFormat="1">
      <c r="A52" s="13"/>
      <c r="B52" s="13"/>
      <c r="Z52" s="65"/>
      <c r="AA52" s="65"/>
      <c r="AB52" s="65"/>
      <c r="AC52" s="65"/>
    </row>
    <row r="53" spans="1:29" s="14" customFormat="1">
      <c r="A53" s="13"/>
      <c r="B53" s="13"/>
      <c r="Z53" s="65"/>
      <c r="AA53" s="65"/>
      <c r="AB53" s="65"/>
      <c r="AC53" s="65"/>
    </row>
    <row r="54" spans="1:29" s="14" customFormat="1">
      <c r="A54" s="13"/>
      <c r="B54" s="13"/>
      <c r="Z54" s="65"/>
      <c r="AA54" s="65"/>
      <c r="AB54" s="65"/>
      <c r="AC54" s="65"/>
    </row>
    <row r="55" spans="1:29" s="14" customFormat="1">
      <c r="A55" s="13"/>
      <c r="B55" s="13"/>
      <c r="Z55" s="65"/>
      <c r="AA55" s="65"/>
      <c r="AB55" s="65"/>
      <c r="AC55" s="65"/>
    </row>
    <row r="56" spans="1:29" s="14" customFormat="1">
      <c r="A56" s="13"/>
      <c r="B56" s="13"/>
      <c r="Z56" s="65"/>
      <c r="AA56" s="65"/>
      <c r="AB56" s="65"/>
      <c r="AC56" s="65"/>
    </row>
    <row r="57" spans="1:29" s="14" customFormat="1">
      <c r="A57" s="13"/>
      <c r="B57" s="13"/>
      <c r="Z57" s="65"/>
      <c r="AA57" s="65"/>
      <c r="AB57" s="65"/>
      <c r="AC57" s="65"/>
    </row>
    <row r="58" spans="1:29" s="14" customFormat="1">
      <c r="A58" s="13"/>
      <c r="B58" s="13"/>
      <c r="Z58" s="65"/>
      <c r="AA58" s="65"/>
      <c r="AB58" s="65"/>
      <c r="AC58" s="65"/>
    </row>
    <row r="59" spans="1:29" s="14" customFormat="1">
      <c r="A59" s="13"/>
      <c r="B59" s="13"/>
      <c r="Z59" s="65"/>
      <c r="AA59" s="65"/>
      <c r="AB59" s="65"/>
      <c r="AC59" s="65"/>
    </row>
    <row r="60" spans="1:29" s="14" customFormat="1">
      <c r="A60" s="13"/>
      <c r="B60" s="13"/>
      <c r="Z60" s="65"/>
      <c r="AA60" s="65"/>
      <c r="AB60" s="65"/>
      <c r="AC60" s="65"/>
    </row>
    <row r="61" spans="1:29" s="14" customFormat="1">
      <c r="A61" s="13"/>
      <c r="B61" s="13"/>
      <c r="Z61" s="65"/>
      <c r="AA61" s="65"/>
      <c r="AB61" s="65"/>
      <c r="AC61" s="65"/>
    </row>
    <row r="62" spans="1:29" s="14" customFormat="1">
      <c r="A62" s="13"/>
      <c r="B62" s="13"/>
      <c r="Z62" s="65"/>
      <c r="AA62" s="65"/>
      <c r="AB62" s="65"/>
      <c r="AC62" s="65"/>
    </row>
    <row r="63" spans="1:29" s="14" customFormat="1">
      <c r="A63" s="13"/>
      <c r="B63" s="13"/>
      <c r="Z63" s="65"/>
      <c r="AA63" s="65"/>
      <c r="AB63" s="65"/>
      <c r="AC63" s="65"/>
    </row>
    <row r="64" spans="1:29" s="14" customFormat="1">
      <c r="A64" s="13"/>
      <c r="B64" s="13"/>
      <c r="Z64" s="65"/>
      <c r="AA64" s="65"/>
      <c r="AB64" s="65"/>
      <c r="AC64" s="65"/>
    </row>
    <row r="65" spans="1:29" s="14" customFormat="1">
      <c r="A65" s="13"/>
      <c r="B65" s="13"/>
      <c r="Z65" s="65"/>
      <c r="AA65" s="65"/>
      <c r="AB65" s="65"/>
      <c r="AC65" s="65"/>
    </row>
    <row r="66" spans="1:29" s="14" customFormat="1">
      <c r="A66" s="13"/>
      <c r="B66" s="13"/>
      <c r="Z66" s="65"/>
      <c r="AA66" s="65"/>
      <c r="AB66" s="65"/>
      <c r="AC66" s="65"/>
    </row>
    <row r="67" spans="1:29" s="14" customFormat="1">
      <c r="A67" s="13"/>
      <c r="B67" s="13"/>
      <c r="Z67" s="65"/>
      <c r="AA67" s="65"/>
      <c r="AB67" s="65"/>
      <c r="AC67" s="65"/>
    </row>
    <row r="68" spans="1:29" s="14" customFormat="1">
      <c r="A68" s="13"/>
      <c r="B68" s="13"/>
      <c r="Z68" s="65"/>
      <c r="AA68" s="65"/>
      <c r="AB68" s="65"/>
      <c r="AC68" s="65"/>
    </row>
    <row r="69" spans="1:29" s="14" customFormat="1">
      <c r="A69" s="13"/>
      <c r="B69" s="13"/>
      <c r="Z69" s="65"/>
      <c r="AA69" s="65"/>
      <c r="AB69" s="65"/>
      <c r="AC69" s="65"/>
    </row>
    <row r="70" spans="1:29" s="14" customFormat="1">
      <c r="A70" s="13"/>
      <c r="B70" s="13"/>
      <c r="Z70" s="65"/>
      <c r="AA70" s="65"/>
      <c r="AB70" s="65"/>
      <c r="AC70" s="65"/>
    </row>
    <row r="71" spans="1:29" s="14" customFormat="1">
      <c r="A71" s="13"/>
      <c r="B71" s="13"/>
      <c r="Z71" s="65"/>
      <c r="AA71" s="65"/>
      <c r="AB71" s="65"/>
      <c r="AC71" s="65"/>
    </row>
    <row r="72" spans="1:29" s="14" customFormat="1">
      <c r="A72" s="13"/>
      <c r="B72" s="13"/>
      <c r="Z72" s="65"/>
      <c r="AA72" s="65"/>
      <c r="AB72" s="65"/>
      <c r="AC72" s="65"/>
    </row>
    <row r="73" spans="1:29" s="14" customFormat="1">
      <c r="A73" s="13"/>
      <c r="B73" s="13"/>
      <c r="Z73" s="65"/>
      <c r="AA73" s="65"/>
      <c r="AB73" s="65"/>
      <c r="AC73" s="65"/>
    </row>
    <row r="74" spans="1:29" s="14" customFormat="1">
      <c r="A74" s="13"/>
      <c r="B74" s="13"/>
      <c r="Z74" s="65"/>
      <c r="AA74" s="65"/>
      <c r="AB74" s="65"/>
      <c r="AC74" s="65"/>
    </row>
    <row r="75" spans="1:29" s="14" customFormat="1">
      <c r="A75" s="13"/>
      <c r="B75" s="13"/>
      <c r="Z75" s="65"/>
      <c r="AA75" s="65"/>
      <c r="AB75" s="65"/>
      <c r="AC75" s="65"/>
    </row>
    <row r="76" spans="1:29" s="14" customFormat="1">
      <c r="A76" s="13"/>
      <c r="B76" s="13"/>
      <c r="Z76" s="65"/>
      <c r="AA76" s="65"/>
      <c r="AB76" s="65"/>
      <c r="AC76" s="65"/>
    </row>
    <row r="77" spans="1:29" s="14" customFormat="1">
      <c r="A77" s="13"/>
      <c r="B77" s="13"/>
      <c r="Z77" s="65"/>
      <c r="AA77" s="65"/>
      <c r="AB77" s="65"/>
      <c r="AC77" s="65"/>
    </row>
    <row r="78" spans="1:29" s="14" customFormat="1">
      <c r="A78" s="13"/>
      <c r="B78" s="13"/>
      <c r="Z78" s="65"/>
      <c r="AA78" s="65"/>
      <c r="AB78" s="65"/>
      <c r="AC78" s="65"/>
    </row>
    <row r="79" spans="1:29" s="14" customFormat="1">
      <c r="A79" s="13"/>
      <c r="B79" s="13"/>
      <c r="Z79" s="65"/>
      <c r="AA79" s="65"/>
      <c r="AB79" s="65"/>
      <c r="AC79" s="65"/>
    </row>
    <row r="80" spans="1:29" s="14" customFormat="1">
      <c r="A80" s="13"/>
      <c r="B80" s="13"/>
      <c r="Z80" s="65"/>
      <c r="AA80" s="65"/>
      <c r="AB80" s="65"/>
      <c r="AC80" s="65"/>
    </row>
    <row r="81" spans="1:29" s="14" customFormat="1">
      <c r="A81" s="13"/>
      <c r="B81" s="13"/>
      <c r="Z81" s="65"/>
      <c r="AA81" s="65"/>
      <c r="AB81" s="65"/>
      <c r="AC81" s="65"/>
    </row>
    <row r="82" spans="1:29" s="14" customFormat="1">
      <c r="A82" s="13"/>
      <c r="B82" s="13"/>
      <c r="Z82" s="65"/>
      <c r="AA82" s="65"/>
      <c r="AB82" s="65"/>
      <c r="AC82" s="65"/>
    </row>
    <row r="83" spans="1:29" s="14" customFormat="1">
      <c r="A83" s="13"/>
      <c r="B83" s="13"/>
      <c r="Z83" s="65"/>
      <c r="AA83" s="65"/>
      <c r="AB83" s="65"/>
      <c r="AC83" s="65"/>
    </row>
    <row r="84" spans="1:29" s="14" customFormat="1">
      <c r="A84" s="13"/>
      <c r="B84" s="13"/>
      <c r="Z84" s="65"/>
      <c r="AA84" s="65"/>
      <c r="AB84" s="65"/>
      <c r="AC84" s="65"/>
    </row>
    <row r="85" spans="1:29" s="14" customFormat="1">
      <c r="A85" s="13"/>
      <c r="B85" s="13"/>
      <c r="Z85" s="65"/>
      <c r="AA85" s="65"/>
      <c r="AB85" s="65"/>
      <c r="AC85" s="65"/>
    </row>
    <row r="86" spans="1:29" s="14" customFormat="1">
      <c r="A86" s="13"/>
      <c r="B86" s="13"/>
      <c r="Z86" s="65"/>
      <c r="AA86" s="65"/>
      <c r="AB86" s="65"/>
      <c r="AC86" s="65"/>
    </row>
    <row r="87" spans="1:29" s="14" customFormat="1">
      <c r="A87" s="13"/>
      <c r="B87" s="13"/>
      <c r="Z87" s="65"/>
      <c r="AA87" s="65"/>
      <c r="AB87" s="65"/>
      <c r="AC87" s="65"/>
    </row>
    <row r="88" spans="1:29" s="14" customFormat="1">
      <c r="A88" s="13"/>
      <c r="B88" s="13"/>
      <c r="Z88" s="65"/>
      <c r="AA88" s="65"/>
      <c r="AB88" s="65"/>
      <c r="AC88" s="65"/>
    </row>
    <row r="89" spans="1:29" s="14" customFormat="1">
      <c r="A89" s="13"/>
      <c r="B89" s="13"/>
      <c r="Z89" s="65"/>
      <c r="AA89" s="65"/>
      <c r="AB89" s="65"/>
      <c r="AC89" s="65"/>
    </row>
    <row r="90" spans="1:29" s="14" customFormat="1">
      <c r="A90" s="13"/>
      <c r="B90" s="13"/>
      <c r="Z90" s="65"/>
      <c r="AA90" s="65"/>
      <c r="AB90" s="65"/>
      <c r="AC90" s="65"/>
    </row>
    <row r="91" spans="1:29" s="14" customFormat="1">
      <c r="A91" s="13"/>
      <c r="B91" s="13"/>
      <c r="Z91" s="65"/>
      <c r="AA91" s="65"/>
      <c r="AB91" s="65"/>
      <c r="AC91" s="65"/>
    </row>
    <row r="92" spans="1:29" s="14" customFormat="1">
      <c r="A92" s="13"/>
      <c r="B92" s="13"/>
      <c r="Z92" s="65"/>
      <c r="AA92" s="65"/>
      <c r="AB92" s="65"/>
      <c r="AC92" s="65"/>
    </row>
    <row r="93" spans="1:29" s="14" customFormat="1">
      <c r="A93" s="13"/>
      <c r="B93" s="13"/>
      <c r="Z93" s="65"/>
      <c r="AA93" s="65"/>
      <c r="AB93" s="65"/>
      <c r="AC93" s="65"/>
    </row>
    <row r="94" spans="1:29" s="14" customFormat="1">
      <c r="A94" s="13"/>
      <c r="B94" s="13"/>
      <c r="Z94" s="65"/>
      <c r="AA94" s="65"/>
      <c r="AB94" s="65"/>
      <c r="AC94" s="65"/>
    </row>
    <row r="95" spans="1:29" s="14" customFormat="1">
      <c r="A95" s="13"/>
      <c r="B95" s="13"/>
      <c r="Z95" s="65"/>
      <c r="AA95" s="65"/>
      <c r="AB95" s="65"/>
      <c r="AC95" s="65"/>
    </row>
    <row r="96" spans="1:29" s="14" customFormat="1">
      <c r="A96" s="13"/>
      <c r="B96" s="13"/>
      <c r="Z96" s="65"/>
      <c r="AA96" s="65"/>
      <c r="AB96" s="65"/>
      <c r="AC96" s="65"/>
    </row>
    <row r="97" spans="1:29" s="14" customFormat="1">
      <c r="A97" s="13"/>
      <c r="B97" s="13"/>
      <c r="Z97" s="65"/>
      <c r="AA97" s="65"/>
      <c r="AB97" s="65"/>
      <c r="AC97" s="65"/>
    </row>
    <row r="98" spans="1:29" s="14" customFormat="1">
      <c r="A98" s="13"/>
      <c r="B98" s="13"/>
      <c r="Z98" s="65"/>
      <c r="AA98" s="65"/>
      <c r="AB98" s="65"/>
      <c r="AC98" s="65"/>
    </row>
    <row r="99" spans="1:29" s="14" customFormat="1">
      <c r="A99" s="13"/>
      <c r="B99" s="13"/>
      <c r="Z99" s="65"/>
      <c r="AA99" s="65"/>
      <c r="AB99" s="65"/>
      <c r="AC99" s="65"/>
    </row>
    <row r="100" spans="1:29" s="14" customFormat="1">
      <c r="A100" s="13"/>
      <c r="B100" s="13"/>
      <c r="Z100" s="65"/>
      <c r="AA100" s="65"/>
      <c r="AB100" s="65"/>
      <c r="AC100" s="65"/>
    </row>
    <row r="101" spans="1:29" s="14" customFormat="1">
      <c r="A101" s="13"/>
      <c r="B101" s="13"/>
      <c r="Z101" s="65"/>
      <c r="AA101" s="65"/>
      <c r="AB101" s="65"/>
      <c r="AC101" s="65"/>
    </row>
    <row r="102" spans="1:29" s="14" customFormat="1">
      <c r="A102" s="13"/>
      <c r="B102" s="13"/>
      <c r="Z102" s="65"/>
      <c r="AA102" s="65"/>
      <c r="AB102" s="65"/>
      <c r="AC102" s="65"/>
    </row>
    <row r="103" spans="1:29" s="14" customFormat="1">
      <c r="A103" s="13"/>
      <c r="B103" s="13"/>
      <c r="Z103" s="65"/>
      <c r="AA103" s="65"/>
      <c r="AB103" s="65"/>
      <c r="AC103" s="65"/>
    </row>
    <row r="104" spans="1:29" s="14" customFormat="1">
      <c r="A104" s="13"/>
      <c r="B104" s="13"/>
      <c r="Z104" s="65"/>
      <c r="AA104" s="65"/>
      <c r="AB104" s="65"/>
      <c r="AC104" s="65"/>
    </row>
    <row r="105" spans="1:29" s="14" customFormat="1">
      <c r="A105" s="13"/>
      <c r="B105" s="13"/>
      <c r="Z105" s="65"/>
      <c r="AA105" s="65"/>
      <c r="AB105" s="65"/>
      <c r="AC105" s="65"/>
    </row>
    <row r="106" spans="1:29" s="14" customFormat="1">
      <c r="A106" s="13"/>
      <c r="B106" s="13"/>
      <c r="Z106" s="65"/>
      <c r="AA106" s="65"/>
      <c r="AB106" s="65"/>
      <c r="AC106" s="65"/>
    </row>
    <row r="107" spans="1:29" s="14" customFormat="1">
      <c r="A107" s="13"/>
      <c r="B107" s="13"/>
      <c r="Z107" s="65"/>
      <c r="AA107" s="65"/>
      <c r="AB107" s="65"/>
      <c r="AC107" s="65"/>
    </row>
    <row r="108" spans="1:29" s="14" customFormat="1">
      <c r="A108" s="13"/>
      <c r="B108" s="13"/>
      <c r="Z108" s="65"/>
      <c r="AA108" s="65"/>
      <c r="AB108" s="65"/>
      <c r="AC108" s="65"/>
    </row>
    <row r="109" spans="1:29" s="14" customFormat="1">
      <c r="A109" s="13"/>
      <c r="B109" s="13"/>
      <c r="Z109" s="65"/>
      <c r="AA109" s="65"/>
      <c r="AB109" s="65"/>
      <c r="AC109" s="65"/>
    </row>
    <row r="110" spans="1:29" s="14" customFormat="1">
      <c r="A110" s="13"/>
      <c r="B110" s="13"/>
      <c r="Z110" s="65"/>
      <c r="AA110" s="65"/>
      <c r="AB110" s="65"/>
      <c r="AC110" s="65"/>
    </row>
    <row r="111" spans="1:29" s="14" customFormat="1">
      <c r="A111" s="13"/>
      <c r="B111" s="13"/>
      <c r="Z111" s="65"/>
      <c r="AA111" s="65"/>
      <c r="AB111" s="65"/>
      <c r="AC111" s="65"/>
    </row>
    <row r="112" spans="1:29" s="14" customFormat="1">
      <c r="A112" s="13"/>
      <c r="B112" s="13"/>
      <c r="Z112" s="65"/>
      <c r="AA112" s="65"/>
      <c r="AB112" s="65"/>
      <c r="AC112" s="65"/>
    </row>
    <row r="113" spans="1:29" s="14" customFormat="1">
      <c r="A113" s="13"/>
      <c r="B113" s="13"/>
      <c r="Z113" s="65"/>
      <c r="AA113" s="65"/>
      <c r="AB113" s="65"/>
      <c r="AC113" s="65"/>
    </row>
    <row r="114" spans="1:29" s="14" customFormat="1">
      <c r="A114" s="13"/>
      <c r="B114" s="13"/>
      <c r="Z114" s="65"/>
      <c r="AA114" s="65"/>
      <c r="AB114" s="65"/>
      <c r="AC114" s="65"/>
    </row>
    <row r="115" spans="1:29" s="14" customFormat="1">
      <c r="A115" s="13"/>
      <c r="B115" s="13"/>
      <c r="Z115" s="65"/>
      <c r="AA115" s="65"/>
      <c r="AB115" s="65"/>
      <c r="AC115" s="65"/>
    </row>
    <row r="116" spans="1:29" s="14" customFormat="1">
      <c r="A116" s="13"/>
      <c r="B116" s="13"/>
      <c r="Z116" s="65"/>
      <c r="AA116" s="65"/>
      <c r="AB116" s="65"/>
      <c r="AC116" s="65"/>
    </row>
    <row r="117" spans="1:29" s="14" customFormat="1">
      <c r="A117" s="13"/>
      <c r="B117" s="13"/>
      <c r="Z117" s="65"/>
      <c r="AA117" s="65"/>
      <c r="AB117" s="65"/>
      <c r="AC117" s="65"/>
    </row>
    <row r="118" spans="1:29" s="14" customFormat="1">
      <c r="A118" s="13"/>
      <c r="B118" s="13"/>
      <c r="Z118" s="65"/>
      <c r="AA118" s="65"/>
      <c r="AB118" s="65"/>
      <c r="AC118" s="65"/>
    </row>
    <row r="119" spans="1:29" s="14" customFormat="1">
      <c r="A119" s="13"/>
      <c r="B119" s="13"/>
      <c r="Z119" s="65"/>
      <c r="AA119" s="65"/>
      <c r="AB119" s="65"/>
      <c r="AC119" s="65"/>
    </row>
    <row r="120" spans="1:29" s="14" customFormat="1">
      <c r="A120" s="13"/>
      <c r="B120" s="13"/>
      <c r="Z120" s="65"/>
      <c r="AA120" s="65"/>
      <c r="AB120" s="65"/>
      <c r="AC120" s="65"/>
    </row>
    <row r="121" spans="1:29" s="14" customFormat="1">
      <c r="A121" s="13"/>
      <c r="B121" s="13"/>
      <c r="Z121" s="65"/>
      <c r="AA121" s="65"/>
      <c r="AB121" s="65"/>
      <c r="AC121" s="65"/>
    </row>
    <row r="122" spans="1:29" s="14" customFormat="1">
      <c r="A122" s="13"/>
      <c r="B122" s="13"/>
      <c r="Z122" s="65"/>
      <c r="AA122" s="65"/>
      <c r="AB122" s="65"/>
      <c r="AC122" s="65"/>
    </row>
    <row r="123" spans="1:29" s="14" customFormat="1">
      <c r="A123" s="13"/>
      <c r="B123" s="13"/>
      <c r="Z123" s="65"/>
      <c r="AA123" s="65"/>
      <c r="AB123" s="65"/>
      <c r="AC123" s="65"/>
    </row>
    <row r="124" spans="1:29" s="14" customFormat="1">
      <c r="A124" s="13"/>
      <c r="B124" s="13"/>
      <c r="Z124" s="65"/>
      <c r="AA124" s="65"/>
      <c r="AB124" s="65"/>
      <c r="AC124" s="65"/>
    </row>
    <row r="125" spans="1:29" s="14" customFormat="1">
      <c r="A125" s="13"/>
      <c r="B125" s="13"/>
      <c r="Z125" s="65"/>
      <c r="AA125" s="65"/>
      <c r="AB125" s="65"/>
      <c r="AC125" s="65"/>
    </row>
    <row r="126" spans="1:29" s="14" customFormat="1">
      <c r="A126" s="13"/>
      <c r="B126" s="13"/>
      <c r="Z126" s="65"/>
      <c r="AA126" s="65"/>
      <c r="AB126" s="65"/>
      <c r="AC126" s="65"/>
    </row>
    <row r="127" spans="1:29" s="14" customFormat="1">
      <c r="A127" s="13"/>
      <c r="B127" s="13"/>
      <c r="Z127" s="65"/>
      <c r="AA127" s="65"/>
      <c r="AB127" s="65"/>
      <c r="AC127" s="65"/>
    </row>
    <row r="128" spans="1:29" s="14" customFormat="1">
      <c r="A128" s="13"/>
      <c r="B128" s="13"/>
      <c r="Z128" s="65"/>
      <c r="AA128" s="65"/>
      <c r="AB128" s="65"/>
      <c r="AC128" s="65"/>
    </row>
    <row r="129" spans="1:29" s="14" customFormat="1">
      <c r="A129" s="13"/>
      <c r="B129" s="13"/>
      <c r="Z129" s="65"/>
      <c r="AA129" s="65"/>
      <c r="AB129" s="65"/>
      <c r="AC129" s="65"/>
    </row>
    <row r="130" spans="1:29" s="14" customFormat="1">
      <c r="A130" s="13"/>
      <c r="B130" s="13"/>
      <c r="Z130" s="65"/>
      <c r="AA130" s="65"/>
      <c r="AB130" s="65"/>
      <c r="AC130" s="65"/>
    </row>
    <row r="131" spans="1:29" s="14" customFormat="1">
      <c r="A131" s="13"/>
      <c r="B131" s="13"/>
      <c r="Z131" s="65"/>
      <c r="AA131" s="65"/>
      <c r="AB131" s="65"/>
      <c r="AC131" s="65"/>
    </row>
    <row r="132" spans="1:29" s="14" customFormat="1">
      <c r="A132" s="13"/>
      <c r="B132" s="13"/>
      <c r="Z132" s="65"/>
      <c r="AA132" s="65"/>
      <c r="AB132" s="65"/>
      <c r="AC132" s="65"/>
    </row>
    <row r="133" spans="1:29" s="14" customFormat="1">
      <c r="A133" s="13"/>
      <c r="B133" s="13"/>
      <c r="Z133" s="65"/>
      <c r="AA133" s="65"/>
      <c r="AB133" s="65"/>
      <c r="AC133" s="65"/>
    </row>
    <row r="134" spans="1:29" s="14" customFormat="1">
      <c r="A134" s="13"/>
      <c r="B134" s="13"/>
      <c r="Z134" s="65"/>
      <c r="AA134" s="65"/>
      <c r="AB134" s="65"/>
      <c r="AC134" s="65"/>
    </row>
    <row r="135" spans="1:29" s="14" customFormat="1">
      <c r="A135" s="13"/>
      <c r="B135" s="13"/>
      <c r="Z135" s="65"/>
      <c r="AA135" s="65"/>
      <c r="AB135" s="65"/>
      <c r="AC135" s="65"/>
    </row>
    <row r="136" spans="1:29" s="14" customFormat="1">
      <c r="A136" s="13"/>
      <c r="B136" s="13"/>
      <c r="Z136" s="65"/>
      <c r="AA136" s="65"/>
      <c r="AB136" s="65"/>
      <c r="AC136" s="65"/>
    </row>
    <row r="137" spans="1:29" s="14" customFormat="1">
      <c r="A137" s="13"/>
      <c r="B137" s="13"/>
      <c r="Z137" s="65"/>
      <c r="AA137" s="65"/>
      <c r="AB137" s="65"/>
      <c r="AC137" s="65"/>
    </row>
    <row r="138" spans="1:29" s="14" customFormat="1">
      <c r="A138" s="13"/>
      <c r="B138" s="13"/>
      <c r="Z138" s="65"/>
      <c r="AA138" s="65"/>
      <c r="AB138" s="65"/>
      <c r="AC138" s="65"/>
    </row>
    <row r="139" spans="1:29" s="14" customFormat="1">
      <c r="A139" s="13"/>
      <c r="B139" s="13"/>
      <c r="Z139" s="65"/>
      <c r="AA139" s="65"/>
      <c r="AB139" s="65"/>
      <c r="AC139" s="65"/>
    </row>
    <row r="140" spans="1:29" s="14" customFormat="1">
      <c r="A140" s="13"/>
      <c r="B140" s="13"/>
      <c r="Z140" s="65"/>
      <c r="AA140" s="65"/>
      <c r="AB140" s="65"/>
      <c r="AC140" s="65"/>
    </row>
    <row r="141" spans="1:29" s="14" customFormat="1">
      <c r="A141" s="13"/>
      <c r="B141" s="13"/>
      <c r="Z141" s="65"/>
      <c r="AA141" s="65"/>
      <c r="AB141" s="65"/>
      <c r="AC141" s="65"/>
    </row>
    <row r="142" spans="1:29" s="14" customFormat="1">
      <c r="A142" s="13"/>
      <c r="B142" s="13"/>
      <c r="Z142" s="65"/>
      <c r="AA142" s="65"/>
      <c r="AB142" s="65"/>
      <c r="AC142" s="65"/>
    </row>
    <row r="143" spans="1:29" s="14" customFormat="1">
      <c r="A143" s="13"/>
      <c r="B143" s="13"/>
      <c r="Z143" s="65"/>
      <c r="AA143" s="65"/>
      <c r="AB143" s="65"/>
      <c r="AC143" s="65"/>
    </row>
    <row r="144" spans="1:29" s="14" customFormat="1">
      <c r="A144" s="13"/>
      <c r="B144" s="13"/>
      <c r="Z144" s="65"/>
      <c r="AA144" s="65"/>
      <c r="AB144" s="65"/>
      <c r="AC144" s="65"/>
    </row>
    <row r="145" spans="1:29" s="14" customFormat="1">
      <c r="A145" s="13"/>
      <c r="B145" s="13"/>
      <c r="Z145" s="65"/>
      <c r="AA145" s="65"/>
      <c r="AB145" s="65"/>
      <c r="AC145" s="65"/>
    </row>
    <row r="146" spans="1:29" s="14" customFormat="1">
      <c r="A146" s="13"/>
      <c r="B146" s="13"/>
      <c r="Z146" s="65"/>
      <c r="AA146" s="65"/>
      <c r="AB146" s="65"/>
      <c r="AC146" s="65"/>
    </row>
    <row r="147" spans="1:29" s="14" customFormat="1">
      <c r="A147" s="13"/>
      <c r="B147" s="13"/>
      <c r="Z147" s="65"/>
      <c r="AA147" s="65"/>
      <c r="AB147" s="65"/>
      <c r="AC147" s="65"/>
    </row>
    <row r="148" spans="1:29" s="14" customFormat="1">
      <c r="A148" s="13"/>
      <c r="B148" s="13"/>
      <c r="Z148" s="65"/>
      <c r="AA148" s="65"/>
      <c r="AB148" s="65"/>
      <c r="AC148" s="65"/>
    </row>
    <row r="149" spans="1:29" s="14" customFormat="1">
      <c r="A149" s="13"/>
      <c r="B149" s="13"/>
      <c r="Z149" s="65"/>
      <c r="AA149" s="65"/>
      <c r="AB149" s="65"/>
      <c r="AC149" s="65"/>
    </row>
    <row r="150" spans="1:29" s="14" customFormat="1">
      <c r="A150" s="13"/>
      <c r="B150" s="13"/>
      <c r="Z150" s="65"/>
      <c r="AA150" s="65"/>
      <c r="AB150" s="65"/>
      <c r="AC150" s="65"/>
    </row>
    <row r="151" spans="1:29" s="14" customFormat="1">
      <c r="A151" s="13"/>
      <c r="B151" s="13"/>
      <c r="Z151" s="65"/>
      <c r="AA151" s="65"/>
      <c r="AB151" s="65"/>
      <c r="AC151" s="65"/>
    </row>
    <row r="152" spans="1:29" s="14" customFormat="1">
      <c r="A152" s="13"/>
      <c r="B152" s="13"/>
      <c r="Z152" s="65"/>
      <c r="AA152" s="65"/>
      <c r="AB152" s="65"/>
      <c r="AC152" s="65"/>
    </row>
    <row r="153" spans="1:29" s="14" customFormat="1">
      <c r="A153" s="13"/>
      <c r="B153" s="13"/>
      <c r="Z153" s="65"/>
      <c r="AA153" s="65"/>
      <c r="AB153" s="65"/>
      <c r="AC153" s="65"/>
    </row>
    <row r="154" spans="1:29" s="14" customFormat="1">
      <c r="A154" s="13"/>
      <c r="B154" s="13"/>
      <c r="Z154" s="65"/>
      <c r="AA154" s="65"/>
      <c r="AB154" s="65"/>
      <c r="AC154" s="65"/>
    </row>
    <row r="155" spans="1:29" s="14" customFormat="1">
      <c r="A155" s="13"/>
      <c r="B155" s="13"/>
      <c r="Z155" s="65"/>
      <c r="AA155" s="65"/>
      <c r="AB155" s="65"/>
      <c r="AC155" s="65"/>
    </row>
    <row r="156" spans="1:29" s="14" customFormat="1">
      <c r="A156" s="13"/>
      <c r="B156" s="13"/>
      <c r="Z156" s="65"/>
      <c r="AA156" s="65"/>
      <c r="AB156" s="65"/>
      <c r="AC156" s="65"/>
    </row>
    <row r="157" spans="1:29" s="14" customFormat="1">
      <c r="A157" s="13"/>
      <c r="B157" s="13"/>
      <c r="Z157" s="65"/>
      <c r="AA157" s="65"/>
      <c r="AB157" s="65"/>
      <c r="AC157" s="65"/>
    </row>
    <row r="158" spans="1:29" s="14" customFormat="1">
      <c r="A158" s="13"/>
      <c r="B158" s="13"/>
      <c r="Z158" s="65"/>
      <c r="AA158" s="65"/>
      <c r="AB158" s="65"/>
      <c r="AC158" s="65"/>
    </row>
    <row r="159" spans="1:29" s="14" customFormat="1">
      <c r="A159" s="13"/>
      <c r="B159" s="13"/>
      <c r="Z159" s="65"/>
      <c r="AA159" s="65"/>
      <c r="AB159" s="65"/>
      <c r="AC159" s="65"/>
    </row>
    <row r="160" spans="1:29" s="14" customFormat="1">
      <c r="A160" s="13"/>
      <c r="B160" s="13"/>
      <c r="Z160" s="65"/>
      <c r="AA160" s="65"/>
      <c r="AB160" s="65"/>
      <c r="AC160" s="65"/>
    </row>
    <row r="161" spans="1:29" s="14" customFormat="1">
      <c r="A161" s="13"/>
      <c r="B161" s="13"/>
      <c r="Z161" s="65"/>
      <c r="AA161" s="65"/>
      <c r="AB161" s="65"/>
      <c r="AC161" s="65"/>
    </row>
    <row r="162" spans="1:29" s="14" customFormat="1">
      <c r="A162" s="13"/>
      <c r="B162" s="13"/>
      <c r="Z162" s="65"/>
      <c r="AA162" s="65"/>
      <c r="AB162" s="65"/>
      <c r="AC162" s="65"/>
    </row>
    <row r="163" spans="1:29" s="14" customFormat="1">
      <c r="A163" s="13"/>
      <c r="B163" s="13"/>
      <c r="Z163" s="65"/>
      <c r="AA163" s="65"/>
      <c r="AB163" s="65"/>
      <c r="AC163" s="65"/>
    </row>
    <row r="164" spans="1:29" s="14" customFormat="1">
      <c r="A164" s="13"/>
      <c r="B164" s="13"/>
      <c r="Z164" s="65"/>
      <c r="AA164" s="65"/>
      <c r="AB164" s="65"/>
      <c r="AC164" s="65"/>
    </row>
    <row r="165" spans="1:29" s="14" customFormat="1">
      <c r="A165" s="13"/>
      <c r="B165" s="13"/>
      <c r="Z165" s="65"/>
      <c r="AA165" s="65"/>
      <c r="AB165" s="65"/>
      <c r="AC165" s="65"/>
    </row>
    <row r="166" spans="1:29" s="14" customFormat="1">
      <c r="A166" s="13"/>
      <c r="B166" s="13"/>
      <c r="Z166" s="65"/>
      <c r="AA166" s="65"/>
      <c r="AB166" s="65"/>
      <c r="AC166" s="65"/>
    </row>
    <row r="167" spans="1:29" s="14" customFormat="1">
      <c r="A167" s="13"/>
      <c r="B167" s="13"/>
      <c r="Z167" s="65"/>
      <c r="AA167" s="65"/>
      <c r="AB167" s="65"/>
      <c r="AC167" s="65"/>
    </row>
    <row r="168" spans="1:29" s="14" customFormat="1">
      <c r="A168" s="13"/>
      <c r="B168" s="13"/>
      <c r="Z168" s="65"/>
      <c r="AA168" s="65"/>
      <c r="AB168" s="65"/>
      <c r="AC168" s="65"/>
    </row>
    <row r="169" spans="1:29" s="14" customFormat="1">
      <c r="A169" s="13"/>
      <c r="B169" s="13"/>
      <c r="Z169" s="65"/>
      <c r="AA169" s="65"/>
      <c r="AB169" s="65"/>
      <c r="AC169" s="65"/>
    </row>
    <row r="170" spans="1:29" s="14" customFormat="1">
      <c r="A170" s="13"/>
      <c r="B170" s="13"/>
      <c r="Z170" s="65"/>
      <c r="AA170" s="65"/>
      <c r="AB170" s="65"/>
      <c r="AC170" s="65"/>
    </row>
    <row r="171" spans="1:29" s="14" customFormat="1">
      <c r="A171" s="13"/>
      <c r="B171" s="13"/>
      <c r="Z171" s="65"/>
      <c r="AA171" s="65"/>
      <c r="AB171" s="65"/>
      <c r="AC171" s="65"/>
    </row>
    <row r="172" spans="1:29" s="14" customFormat="1">
      <c r="A172" s="13"/>
      <c r="B172" s="13"/>
      <c r="Z172" s="65"/>
      <c r="AA172" s="65"/>
      <c r="AB172" s="65"/>
      <c r="AC172" s="65"/>
    </row>
    <row r="173" spans="1:29" s="14" customFormat="1">
      <c r="A173" s="13"/>
      <c r="B173" s="13"/>
      <c r="Z173" s="65"/>
      <c r="AA173" s="65"/>
      <c r="AB173" s="65"/>
      <c r="AC173" s="65"/>
    </row>
    <row r="174" spans="1:29" s="14" customFormat="1">
      <c r="A174" s="13"/>
      <c r="B174" s="13"/>
      <c r="Z174" s="65"/>
      <c r="AA174" s="65"/>
      <c r="AB174" s="65"/>
      <c r="AC174" s="65"/>
    </row>
    <row r="175" spans="1:29" s="14" customFormat="1">
      <c r="A175" s="13"/>
      <c r="B175" s="13"/>
      <c r="Z175" s="65"/>
      <c r="AA175" s="65"/>
      <c r="AB175" s="65"/>
      <c r="AC175" s="65"/>
    </row>
    <row r="176" spans="1:29" s="14" customFormat="1">
      <c r="A176" s="13"/>
      <c r="B176" s="13"/>
      <c r="Z176" s="65"/>
      <c r="AA176" s="65"/>
      <c r="AB176" s="65"/>
      <c r="AC176" s="65"/>
    </row>
    <row r="177" spans="1:29" s="14" customFormat="1">
      <c r="A177" s="13"/>
      <c r="B177" s="13"/>
      <c r="Z177" s="65"/>
      <c r="AA177" s="65"/>
      <c r="AB177" s="65"/>
      <c r="AC177" s="65"/>
    </row>
    <row r="178" spans="1:29" s="14" customFormat="1">
      <c r="A178" s="13"/>
      <c r="B178" s="13"/>
      <c r="Z178" s="65"/>
      <c r="AA178" s="65"/>
      <c r="AB178" s="65"/>
      <c r="AC178" s="65"/>
    </row>
    <row r="179" spans="1:29" s="14" customFormat="1">
      <c r="A179" s="13"/>
      <c r="B179" s="13"/>
      <c r="Z179" s="65"/>
      <c r="AA179" s="65"/>
      <c r="AB179" s="65"/>
      <c r="AC179" s="65"/>
    </row>
    <row r="180" spans="1:29" s="14" customFormat="1">
      <c r="A180" s="13"/>
      <c r="B180" s="13"/>
      <c r="Z180" s="65"/>
      <c r="AA180" s="65"/>
      <c r="AB180" s="65"/>
      <c r="AC180" s="65"/>
    </row>
    <row r="181" spans="1:29" s="14" customFormat="1">
      <c r="A181" s="13"/>
      <c r="B181" s="13"/>
      <c r="Z181" s="65"/>
      <c r="AA181" s="65"/>
      <c r="AB181" s="65"/>
      <c r="AC181" s="65"/>
    </row>
    <row r="182" spans="1:29" s="14" customFormat="1">
      <c r="A182" s="13"/>
      <c r="B182" s="13"/>
      <c r="Z182" s="65"/>
      <c r="AA182" s="65"/>
      <c r="AB182" s="65"/>
      <c r="AC182" s="65"/>
    </row>
    <row r="183" spans="1:29" s="14" customFormat="1">
      <c r="A183" s="13"/>
      <c r="B183" s="13"/>
      <c r="Z183" s="65"/>
      <c r="AA183" s="65"/>
      <c r="AB183" s="65"/>
      <c r="AC183" s="65"/>
    </row>
    <row r="184" spans="1:29" s="14" customFormat="1">
      <c r="A184" s="13"/>
      <c r="B184" s="13"/>
      <c r="Z184" s="65"/>
      <c r="AA184" s="65"/>
      <c r="AB184" s="65"/>
      <c r="AC184" s="65"/>
    </row>
    <row r="185" spans="1:29" s="14" customFormat="1">
      <c r="A185" s="13"/>
      <c r="B185" s="13"/>
      <c r="Z185" s="65"/>
      <c r="AA185" s="65"/>
      <c r="AB185" s="65"/>
      <c r="AC185" s="65"/>
    </row>
    <row r="186" spans="1:29" s="14" customFormat="1">
      <c r="A186" s="13"/>
      <c r="B186" s="13"/>
      <c r="Z186" s="65"/>
      <c r="AA186" s="65"/>
      <c r="AB186" s="65"/>
      <c r="AC186" s="65"/>
    </row>
    <row r="187" spans="1:29" s="14" customFormat="1">
      <c r="A187" s="13"/>
      <c r="B187" s="13"/>
      <c r="Z187" s="65"/>
      <c r="AA187" s="65"/>
      <c r="AB187" s="65"/>
      <c r="AC187" s="65"/>
    </row>
    <row r="188" spans="1:29" s="14" customFormat="1">
      <c r="A188" s="13"/>
      <c r="B188" s="13"/>
      <c r="Z188" s="65"/>
      <c r="AA188" s="65"/>
      <c r="AB188" s="65"/>
      <c r="AC188" s="65"/>
    </row>
    <row r="189" spans="1:29" s="14" customFormat="1">
      <c r="A189" s="13"/>
      <c r="B189" s="13"/>
      <c r="Z189" s="65"/>
      <c r="AA189" s="65"/>
      <c r="AB189" s="65"/>
      <c r="AC189" s="65"/>
    </row>
    <row r="190" spans="1:29" s="14" customFormat="1">
      <c r="A190" s="13"/>
      <c r="B190" s="13"/>
      <c r="Z190" s="65"/>
      <c r="AA190" s="65"/>
      <c r="AB190" s="65"/>
      <c r="AC190" s="65"/>
    </row>
  </sheetData>
  <mergeCells count="7">
    <mergeCell ref="T2:V2"/>
    <mergeCell ref="W2:Y2"/>
    <mergeCell ref="G2:J2"/>
    <mergeCell ref="C2:F2"/>
    <mergeCell ref="L2:O2"/>
    <mergeCell ref="P2:S2"/>
    <mergeCell ref="AE2:AE3"/>
  </mergeCells>
  <pageMargins left="0.48" right="0.46" top="0.83" bottom="0.75" header="0.42" footer="0.3"/>
  <pageSetup scale="76" orientation="landscape" r:id="rId1"/>
  <headerFooter>
    <oddHeader>&amp;L&amp;"-,Bold"&amp;12Division &amp;"-,Regular"&amp;11____________________&amp;C&amp;"-,Bold"IRLL Player Evaluation Form&amp;R&amp;"-,Bold"Team/Coach&amp;"-,Regular" 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MajorsEvals</vt:lpstr>
      <vt:lpstr>EvalTemplate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plapietra</dc:creator>
  <cp:lastModifiedBy>plapie01</cp:lastModifiedBy>
  <cp:lastPrinted>2015-06-12T15:44:38Z</cp:lastPrinted>
  <dcterms:created xsi:type="dcterms:W3CDTF">2014-03-18T12:47:21Z</dcterms:created>
  <dcterms:modified xsi:type="dcterms:W3CDTF">2015-06-12T15:44:54Z</dcterms:modified>
</cp:coreProperties>
</file>