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11064" activeTab="0"/>
  </bookViews>
  <sheets>
    <sheet name="8-Team Dbl Elimination Bracket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<sst xmlns="http://schemas.openxmlformats.org/spreadsheetml/2006/main" count="89" uniqueCount="55">
  <si>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(1</t>
  </si>
  <si>
    <t>(2</t>
  </si>
  <si>
    <t>(11</t>
  </si>
  <si>
    <t>(3</t>
  </si>
  <si>
    <t>(6</t>
  </si>
  <si>
    <t>(4</t>
  </si>
  <si>
    <t>(14</t>
  </si>
  <si>
    <t>(15</t>
  </si>
  <si>
    <t>(13</t>
  </si>
  <si>
    <t>(7</t>
  </si>
  <si>
    <t>(12</t>
  </si>
  <si>
    <t>(10</t>
  </si>
  <si>
    <t>(8</t>
  </si>
  <si>
    <t>Loser of 14</t>
  </si>
  <si>
    <t>if 1st loss</t>
  </si>
  <si>
    <t>WINNER</t>
  </si>
  <si>
    <t>Champion</t>
  </si>
  <si>
    <t>or</t>
  </si>
  <si>
    <t>Team 1</t>
  </si>
  <si>
    <t>Team 2</t>
  </si>
  <si>
    <t xml:space="preserve">         (5</t>
  </si>
  <si>
    <t xml:space="preserve">          (9</t>
  </si>
  <si>
    <t>Arlington</t>
  </si>
  <si>
    <t>Marblehead</t>
  </si>
  <si>
    <t>team 3</t>
  </si>
  <si>
    <t>Belmont</t>
  </si>
  <si>
    <t>team 4</t>
  </si>
  <si>
    <t>Burlington</t>
  </si>
  <si>
    <t>team 5</t>
  </si>
  <si>
    <t>Bedford</t>
  </si>
  <si>
    <t>team 6</t>
  </si>
  <si>
    <t>Warrendale</t>
  </si>
  <si>
    <t>team 7</t>
  </si>
  <si>
    <t>Revere</t>
  </si>
  <si>
    <t>team 8</t>
  </si>
  <si>
    <t>Malden</t>
  </si>
  <si>
    <t>(H)</t>
  </si>
  <si>
    <t>Sat, 6-17, 12:30</t>
  </si>
  <si>
    <t>AAA</t>
  </si>
  <si>
    <t>Majors</t>
  </si>
  <si>
    <t>Sat, 6-17, 11am</t>
  </si>
  <si>
    <t>Sat, 6-17, 10am</t>
  </si>
  <si>
    <t>Sat, 6-17, 1:30</t>
  </si>
  <si>
    <t>Sun, 6-18, 10am</t>
  </si>
  <si>
    <t>Sun, 6-18, 11am</t>
  </si>
  <si>
    <t>Sun, 6-18, 12:30</t>
  </si>
  <si>
    <t>Sun, 6-18, 1:30</t>
  </si>
  <si>
    <t>Mon, 6-19, 5:30</t>
  </si>
  <si>
    <t>Mon, 6-19, 7:45</t>
  </si>
  <si>
    <t>Tue, 6-20, 7:45</t>
  </si>
  <si>
    <t>Tue, 6-20, 5:30</t>
  </si>
  <si>
    <t>Wed, 6-21, 6:30</t>
  </si>
  <si>
    <t>Thu, 6-22,5:30</t>
  </si>
  <si>
    <t>Thu, 6-22, 7:45</t>
  </si>
  <si>
    <t>if necessary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</si>
</sst>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1"/>
      <color indexed="12"/>
      <name val="Book Antiqua"/>
      <family val="1"/>
    </font>
    <font>
      <sz val="11"/>
      <color indexed="10"/>
      <name val="Book Antiqua"/>
      <family val="1"/>
    </font>
    <font>
      <b/>
      <sz val="11"/>
      <color indexed="12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8" fontId="6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" fontId="6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1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4" fillId="0" borderId="2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1" zoomScaleNormal="71" zoomScalePageLayoutView="0" workbookViewId="0" topLeftCell="A1">
      <selection activeCell="O25" sqref="O25"/>
    </sheetView>
  </sheetViews>
  <sheetFormatPr defaultColWidth="9.140625" defaultRowHeight="12.75"/>
  <cols>
    <col min="1" max="1" width="9.140625" style="8" customWidth="1"/>
    <col min="2" max="2" width="13.421875" style="8" bestFit="1" customWidth="1"/>
    <col min="3" max="3" width="11.7109375" style="8" customWidth="1"/>
    <col min="4" max="4" width="6.7109375" style="25" customWidth="1"/>
    <col min="5" max="5" width="12.7109375" style="8" bestFit="1" customWidth="1"/>
    <col min="6" max="6" width="15.00390625" style="8" customWidth="1"/>
    <col min="7" max="7" width="8.7109375" style="25" customWidth="1"/>
    <col min="8" max="8" width="13.140625" style="8" bestFit="1" customWidth="1"/>
    <col min="9" max="9" width="15.00390625" style="8" customWidth="1"/>
    <col min="10" max="10" width="8.7109375" style="25" customWidth="1"/>
    <col min="11" max="11" width="14.00390625" style="8" bestFit="1" customWidth="1"/>
    <col min="12" max="12" width="12.28125" style="8" bestFit="1" customWidth="1"/>
    <col min="13" max="13" width="17.140625" style="8" customWidth="1"/>
    <col min="14" max="14" width="6.7109375" style="25" customWidth="1"/>
    <col min="15" max="15" width="12.7109375" style="8" bestFit="1" customWidth="1"/>
    <col min="16" max="16" width="9.140625" style="25" customWidth="1"/>
    <col min="17" max="17" width="7.00390625" style="8" bestFit="1" customWidth="1"/>
    <col min="18" max="18" width="10.7109375" style="8" bestFit="1" customWidth="1"/>
    <col min="19" max="16384" width="9.140625" style="2" customWidth="1"/>
  </cols>
  <sheetData>
    <row r="1" spans="2:6" ht="14.25">
      <c r="B1" s="39" t="s">
        <v>31</v>
      </c>
      <c r="C1" s="39"/>
      <c r="D1" s="1">
        <v>0</v>
      </c>
      <c r="E1" s="16"/>
      <c r="F1" s="8" t="s">
        <v>36</v>
      </c>
    </row>
    <row r="2" spans="2:8" ht="15" customHeight="1">
      <c r="B2" s="3" t="s">
        <v>38</v>
      </c>
      <c r="C2" s="36" t="s">
        <v>0</v>
      </c>
      <c r="D2" s="38" t="str">
        <f>IF(AND(D1=0,D4=0),"W-1",IF(D1&gt;D4,B1,B4))</f>
        <v>W-1</v>
      </c>
      <c r="E2" s="34"/>
      <c r="F2" s="34"/>
      <c r="G2" s="1">
        <v>0</v>
      </c>
      <c r="H2" s="16"/>
    </row>
    <row r="3" spans="2:18" ht="15" customHeight="1">
      <c r="B3" s="5" t="s">
        <v>37</v>
      </c>
      <c r="C3" s="37"/>
      <c r="D3" s="12"/>
      <c r="E3" s="3" t="s">
        <v>38</v>
      </c>
      <c r="F3" s="4"/>
      <c r="G3" s="7"/>
      <c r="H3" s="17"/>
      <c r="Q3" s="8" t="s">
        <v>18</v>
      </c>
      <c r="R3" s="8" t="s">
        <v>31</v>
      </c>
    </row>
    <row r="4" spans="1:18" ht="15" customHeight="1">
      <c r="A4" s="8" t="s">
        <v>36</v>
      </c>
      <c r="B4" s="39" t="s">
        <v>29</v>
      </c>
      <c r="C4" s="40"/>
      <c r="D4" s="1">
        <v>0</v>
      </c>
      <c r="E4" s="5" t="s">
        <v>43</v>
      </c>
      <c r="F4" s="6"/>
      <c r="Q4" s="8" t="s">
        <v>19</v>
      </c>
      <c r="R4" s="8" t="s">
        <v>29</v>
      </c>
    </row>
    <row r="5" spans="4:18" ht="15" customHeight="1">
      <c r="D5" s="24"/>
      <c r="E5" s="5"/>
      <c r="F5" s="6" t="s">
        <v>20</v>
      </c>
      <c r="G5" s="38" t="str">
        <f>IF(AND(G2=0,G7=0),"W-5",IF(G2&gt;G7,D2,D7))</f>
        <v>W-5</v>
      </c>
      <c r="H5" s="34"/>
      <c r="I5" s="34"/>
      <c r="J5" s="1">
        <v>0</v>
      </c>
      <c r="K5" s="16"/>
      <c r="Q5" s="8" t="s">
        <v>24</v>
      </c>
      <c r="R5" s="8" t="s">
        <v>22</v>
      </c>
    </row>
    <row r="6" spans="2:18" ht="15" customHeight="1">
      <c r="B6" s="39" t="s">
        <v>22</v>
      </c>
      <c r="C6" s="39"/>
      <c r="D6" s="1">
        <v>0</v>
      </c>
      <c r="E6" s="16"/>
      <c r="F6" s="6"/>
      <c r="G6" s="12"/>
      <c r="H6" s="3" t="s">
        <v>39</v>
      </c>
      <c r="I6" s="4"/>
      <c r="Q6" s="8" t="s">
        <v>26</v>
      </c>
      <c r="R6" s="8" t="s">
        <v>33</v>
      </c>
    </row>
    <row r="7" spans="2:18" ht="15" customHeight="1">
      <c r="B7" s="3" t="s">
        <v>39</v>
      </c>
      <c r="C7" s="36" t="s">
        <v>1</v>
      </c>
      <c r="D7" s="38" t="str">
        <f>IF(AND(D6=0,D9=0),"W-2",IF(D6&gt;D9,B6,B9))</f>
        <v>W-2</v>
      </c>
      <c r="E7" s="34"/>
      <c r="F7" s="35"/>
      <c r="G7" s="1">
        <v>0</v>
      </c>
      <c r="H7" s="16" t="s">
        <v>49</v>
      </c>
      <c r="I7" s="6"/>
      <c r="J7" s="7"/>
      <c r="K7" s="17"/>
      <c r="Q7" s="8" t="s">
        <v>28</v>
      </c>
      <c r="R7" s="8" t="s">
        <v>25</v>
      </c>
    </row>
    <row r="8" spans="2:18" ht="15" customHeight="1">
      <c r="B8" s="5" t="s">
        <v>40</v>
      </c>
      <c r="C8" s="37"/>
      <c r="G8" s="9"/>
      <c r="H8" s="18"/>
      <c r="I8" s="6"/>
      <c r="Q8" s="8" t="s">
        <v>30</v>
      </c>
      <c r="R8" s="8" t="s">
        <v>35</v>
      </c>
    </row>
    <row r="9" spans="1:18" ht="15" customHeight="1">
      <c r="A9" s="8" t="s">
        <v>36</v>
      </c>
      <c r="B9" s="39" t="s">
        <v>33</v>
      </c>
      <c r="C9" s="40"/>
      <c r="D9" s="1">
        <v>0</v>
      </c>
      <c r="E9" s="16"/>
      <c r="G9" s="24"/>
      <c r="H9" s="5"/>
      <c r="I9" s="6"/>
      <c r="M9" s="8" t="s">
        <v>36</v>
      </c>
      <c r="Q9" s="8" t="s">
        <v>32</v>
      </c>
      <c r="R9" s="8" t="s">
        <v>23</v>
      </c>
    </row>
    <row r="10" spans="7:18" ht="15" customHeight="1">
      <c r="G10" s="24"/>
      <c r="H10" s="5"/>
      <c r="I10" s="6" t="s">
        <v>2</v>
      </c>
      <c r="J10" s="28"/>
      <c r="K10" s="19"/>
      <c r="L10" s="34" t="str">
        <f>IF(AND(J5=0,J16=0),"W-11",IF(J5&gt;J16,G5,G16))</f>
        <v>W-11</v>
      </c>
      <c r="M10" s="34"/>
      <c r="N10" s="1">
        <v>0</v>
      </c>
      <c r="Q10" s="8" t="s">
        <v>34</v>
      </c>
      <c r="R10" s="8" t="s">
        <v>27</v>
      </c>
    </row>
    <row r="11" spans="1:14" ht="15" customHeight="1">
      <c r="A11" s="8" t="s">
        <v>36</v>
      </c>
      <c r="B11" s="39" t="s">
        <v>25</v>
      </c>
      <c r="C11" s="39"/>
      <c r="D11" s="1">
        <v>0</v>
      </c>
      <c r="E11" s="16"/>
      <c r="G11" s="24"/>
      <c r="H11" s="5"/>
      <c r="I11" s="6"/>
      <c r="J11" s="12"/>
      <c r="K11" s="3"/>
      <c r="L11" s="3" t="s">
        <v>39</v>
      </c>
      <c r="M11" s="4"/>
      <c r="N11" s="7"/>
    </row>
    <row r="12" spans="2:13" ht="15" customHeight="1">
      <c r="B12" s="3" t="s">
        <v>38</v>
      </c>
      <c r="C12" s="36" t="s">
        <v>3</v>
      </c>
      <c r="F12" s="8" t="s">
        <v>36</v>
      </c>
      <c r="G12" s="24"/>
      <c r="H12" s="5"/>
      <c r="I12" s="6"/>
      <c r="J12" s="24"/>
      <c r="K12" s="5"/>
      <c r="L12" s="5" t="s">
        <v>52</v>
      </c>
      <c r="M12" s="6"/>
    </row>
    <row r="13" spans="2:13" ht="15" customHeight="1">
      <c r="B13" s="5" t="s">
        <v>41</v>
      </c>
      <c r="C13" s="37"/>
      <c r="D13" s="38" t="str">
        <f>IF(AND(D11=0,D14=0),"W-3",IF(D11&gt;D14,B11,B14))</f>
        <v>W-3</v>
      </c>
      <c r="E13" s="34"/>
      <c r="F13" s="35"/>
      <c r="G13" s="1">
        <v>0</v>
      </c>
      <c r="H13" s="16"/>
      <c r="I13" s="6"/>
      <c r="J13" s="24"/>
      <c r="K13" s="5"/>
      <c r="L13" s="5"/>
      <c r="M13" s="6"/>
    </row>
    <row r="14" spans="2:13" ht="15" customHeight="1">
      <c r="B14" s="39" t="s">
        <v>35</v>
      </c>
      <c r="C14" s="40"/>
      <c r="D14" s="1">
        <v>0</v>
      </c>
      <c r="E14" s="16" t="s">
        <v>39</v>
      </c>
      <c r="F14" s="4"/>
      <c r="G14" s="24"/>
      <c r="H14" s="5"/>
      <c r="I14" s="6"/>
      <c r="J14" s="24"/>
      <c r="K14" s="5"/>
      <c r="L14" s="5"/>
      <c r="M14" s="6"/>
    </row>
    <row r="15" spans="2:13" ht="15" customHeight="1">
      <c r="B15" s="10"/>
      <c r="D15" s="24"/>
      <c r="E15" s="5" t="s">
        <v>44</v>
      </c>
      <c r="F15" s="6"/>
      <c r="G15" s="24"/>
      <c r="H15" s="5"/>
      <c r="I15" s="6"/>
      <c r="J15" s="24"/>
      <c r="K15" s="5"/>
      <c r="L15" s="5"/>
      <c r="M15" s="6"/>
    </row>
    <row r="16" spans="4:13" ht="15" customHeight="1">
      <c r="D16" s="24"/>
      <c r="E16" s="5"/>
      <c r="F16" s="6" t="s">
        <v>4</v>
      </c>
      <c r="G16" s="38" t="str">
        <f>IF(AND(G13=0,G18=0),"W-6",IF(G13&gt;G18,D13,D18))</f>
        <v>W-6</v>
      </c>
      <c r="H16" s="34"/>
      <c r="I16" s="35"/>
      <c r="J16" s="1">
        <v>0</v>
      </c>
      <c r="K16" s="16"/>
      <c r="L16" s="5"/>
      <c r="M16" s="6"/>
    </row>
    <row r="17" spans="2:13" ht="15" customHeight="1">
      <c r="B17" s="39" t="s">
        <v>23</v>
      </c>
      <c r="C17" s="39"/>
      <c r="D17" s="1">
        <v>0</v>
      </c>
      <c r="E17" s="16"/>
      <c r="F17" s="6"/>
      <c r="I17" s="8" t="s">
        <v>36</v>
      </c>
      <c r="J17" s="24"/>
      <c r="K17" s="5"/>
      <c r="L17" s="5"/>
      <c r="M17" s="6"/>
    </row>
    <row r="18" spans="2:13" ht="15" customHeight="1">
      <c r="B18" s="3" t="s">
        <v>39</v>
      </c>
      <c r="C18" s="36" t="s">
        <v>5</v>
      </c>
      <c r="D18" s="38" t="str">
        <f>IF(AND(D17=0,D20=0),"W-4",IF(D17&gt;D20,B17,B20))</f>
        <v>W-4</v>
      </c>
      <c r="E18" s="34"/>
      <c r="F18" s="35"/>
      <c r="G18" s="1">
        <v>0</v>
      </c>
      <c r="H18" s="16"/>
      <c r="J18" s="24"/>
      <c r="K18" s="5"/>
      <c r="L18" s="5"/>
      <c r="M18" s="6"/>
    </row>
    <row r="19" spans="2:16" ht="15" customHeight="1" thickBot="1">
      <c r="B19" s="5" t="s">
        <v>42</v>
      </c>
      <c r="C19" s="37"/>
      <c r="G19" s="7"/>
      <c r="H19" s="17"/>
      <c r="J19" s="24"/>
      <c r="K19" s="5"/>
      <c r="L19" s="5"/>
      <c r="M19" s="6" t="s">
        <v>6</v>
      </c>
      <c r="N19" s="47" t="str">
        <f>IF(AND(N10=0,N26=0),"W-14",IF(N10&gt;N26,L10,M26))</f>
        <v>W-14</v>
      </c>
      <c r="O19" s="48"/>
      <c r="P19" s="1">
        <v>0</v>
      </c>
    </row>
    <row r="20" spans="1:15" ht="15" customHeight="1">
      <c r="A20" s="8" t="s">
        <v>36</v>
      </c>
      <c r="B20" s="39" t="s">
        <v>27</v>
      </c>
      <c r="C20" s="40"/>
      <c r="D20" s="1">
        <v>0</v>
      </c>
      <c r="E20" s="16"/>
      <c r="J20" s="24"/>
      <c r="K20" s="5"/>
      <c r="L20" s="5"/>
      <c r="M20" s="6"/>
      <c r="N20" s="32" t="s">
        <v>15</v>
      </c>
      <c r="O20" s="33"/>
    </row>
    <row r="21" spans="2:16" ht="15" customHeight="1">
      <c r="B21" s="10"/>
      <c r="J21" s="24"/>
      <c r="K21" s="5"/>
      <c r="L21" s="5"/>
      <c r="M21" s="6"/>
      <c r="N21" s="24"/>
      <c r="O21" s="14"/>
      <c r="P21" s="7"/>
    </row>
    <row r="22" spans="6:15" ht="15" customHeight="1">
      <c r="F22" s="8" t="s">
        <v>36</v>
      </c>
      <c r="J22" s="24"/>
      <c r="K22" s="5"/>
      <c r="L22" s="5"/>
      <c r="M22" s="6"/>
      <c r="N22" s="24"/>
      <c r="O22" s="20" t="s">
        <v>39</v>
      </c>
    </row>
    <row r="23" spans="4:15" ht="15" customHeight="1">
      <c r="D23" s="34" t="str">
        <f>IF(AND(G13=0,G18=0),"L-6",IF(G13&gt;G18,D18,D13))</f>
        <v>L-6</v>
      </c>
      <c r="E23" s="34"/>
      <c r="F23" s="34"/>
      <c r="G23" s="1">
        <v>0</v>
      </c>
      <c r="H23" s="16"/>
      <c r="J23" s="34" t="str">
        <f>IF(AND(J5=0,J16=0),"L-11",IF(J5&gt;J16,G16,G5))</f>
        <v>L-11</v>
      </c>
      <c r="K23" s="34"/>
      <c r="L23" s="34"/>
      <c r="M23" s="11">
        <v>0</v>
      </c>
      <c r="N23" s="24"/>
      <c r="O23" s="14" t="s">
        <v>53</v>
      </c>
    </row>
    <row r="24" spans="4:15" ht="15" customHeight="1">
      <c r="D24" s="12"/>
      <c r="E24" s="3" t="s">
        <v>39</v>
      </c>
      <c r="F24" s="4"/>
      <c r="I24" s="8" t="s">
        <v>36</v>
      </c>
      <c r="J24" s="12"/>
      <c r="K24" s="3" t="s">
        <v>39</v>
      </c>
      <c r="L24" s="4"/>
      <c r="M24" s="21"/>
      <c r="N24" s="24"/>
      <c r="O24" s="14" t="s">
        <v>54</v>
      </c>
    </row>
    <row r="25" spans="2:15" ht="15" customHeight="1">
      <c r="B25" s="34" t="str">
        <f>IF(AND(D1=0,D4=0),"L-1",IF(D1&gt;D4,B4,B1))</f>
        <v>L-1</v>
      </c>
      <c r="C25" s="34"/>
      <c r="D25" s="13">
        <v>0</v>
      </c>
      <c r="E25" s="22" t="s">
        <v>47</v>
      </c>
      <c r="F25" s="6" t="s">
        <v>21</v>
      </c>
      <c r="G25" s="38" t="str">
        <f>IF(AND(G23=0,G27=0),"W-9",IF(G23&gt;G27,D23,D27))</f>
        <v>W-9</v>
      </c>
      <c r="H25" s="34"/>
      <c r="I25" s="34"/>
      <c r="J25" s="13">
        <v>0</v>
      </c>
      <c r="K25" s="22" t="s">
        <v>51</v>
      </c>
      <c r="L25" s="6"/>
      <c r="M25" s="6"/>
      <c r="N25" s="24"/>
      <c r="O25" s="14" t="s">
        <v>17</v>
      </c>
    </row>
    <row r="26" spans="2:17" ht="15" customHeight="1" thickBot="1">
      <c r="B26" s="3" t="s">
        <v>38</v>
      </c>
      <c r="C26" s="36" t="s">
        <v>9</v>
      </c>
      <c r="D26" s="26"/>
      <c r="E26" s="23"/>
      <c r="F26" s="6"/>
      <c r="G26" s="12"/>
      <c r="H26" s="3" t="s">
        <v>39</v>
      </c>
      <c r="I26" s="4"/>
      <c r="J26" s="9"/>
      <c r="K26" s="18"/>
      <c r="L26" s="6" t="s">
        <v>8</v>
      </c>
      <c r="M26" s="15" t="str">
        <f>IF(AND(M23=0,M29=0),"W-13",IF(M23&gt;M29,J23,J29))</f>
        <v>W-13</v>
      </c>
      <c r="N26" s="13">
        <v>0</v>
      </c>
      <c r="O26" s="14" t="s">
        <v>7</v>
      </c>
      <c r="P26" s="45">
        <f>IF(AND(P19=0,P33=0),"",IF(P19&gt;P33,N19,N33))</f>
      </c>
      <c r="Q26" s="46"/>
    </row>
    <row r="27" spans="2:17" ht="15" customHeight="1">
      <c r="B27" s="5" t="s">
        <v>45</v>
      </c>
      <c r="C27" s="37"/>
      <c r="D27" s="49" t="str">
        <f>IF(AND(D25=0,D28=0),"W-7",IF(D25&gt;D28,B25,B28))</f>
        <v>W-7</v>
      </c>
      <c r="E27" s="39"/>
      <c r="F27" s="40"/>
      <c r="G27" s="13">
        <v>0</v>
      </c>
      <c r="H27" s="22" t="s">
        <v>50</v>
      </c>
      <c r="I27" s="6"/>
      <c r="J27" s="24"/>
      <c r="K27" s="5"/>
      <c r="L27" s="6"/>
      <c r="N27" s="24"/>
      <c r="O27" s="14"/>
      <c r="P27" s="43" t="s">
        <v>16</v>
      </c>
      <c r="Q27" s="44"/>
    </row>
    <row r="28" spans="1:15" ht="15" customHeight="1">
      <c r="A28" s="8" t="s">
        <v>36</v>
      </c>
      <c r="B28" s="34" t="str">
        <f>IF(AND(D6=0,D9=0),"L-2",IF(D6&gt;D9,B9,B6))</f>
        <v>L-2</v>
      </c>
      <c r="C28" s="35"/>
      <c r="D28" s="13">
        <v>0</v>
      </c>
      <c r="E28" s="22"/>
      <c r="G28" s="24"/>
      <c r="H28" s="5"/>
      <c r="I28" s="6"/>
      <c r="J28" s="24"/>
      <c r="K28" s="5"/>
      <c r="L28" s="6"/>
      <c r="N28" s="24"/>
      <c r="O28" s="14"/>
    </row>
    <row r="29" spans="2:15" ht="15" customHeight="1">
      <c r="B29" s="10"/>
      <c r="F29" s="8" t="s">
        <v>36</v>
      </c>
      <c r="G29" s="24"/>
      <c r="H29" s="5"/>
      <c r="I29" s="6" t="s">
        <v>10</v>
      </c>
      <c r="J29" s="38" t="str">
        <f>IF(AND(J25=0,J32=0),"W-12",IF(J25&gt;J32,G25,G32))</f>
        <v>W-12</v>
      </c>
      <c r="K29" s="34"/>
      <c r="L29" s="35"/>
      <c r="M29" s="1">
        <v>0</v>
      </c>
      <c r="N29" s="29"/>
      <c r="O29" s="14"/>
    </row>
    <row r="30" spans="4:15" ht="15" customHeight="1">
      <c r="D30" s="34" t="str">
        <f>IF(AND(G2=0,G7=0),"L-5",IF(G2&gt;G7,D7,D2))</f>
        <v>L-5</v>
      </c>
      <c r="E30" s="34"/>
      <c r="F30" s="34"/>
      <c r="G30" s="13">
        <v>0</v>
      </c>
      <c r="H30" s="22"/>
      <c r="I30" s="6"/>
      <c r="L30" s="8" t="s">
        <v>36</v>
      </c>
      <c r="N30" s="24"/>
      <c r="O30" s="14"/>
    </row>
    <row r="31" spans="4:15" ht="15" customHeight="1">
      <c r="D31" s="12"/>
      <c r="E31" s="3" t="s">
        <v>39</v>
      </c>
      <c r="F31" s="36" t="s">
        <v>11</v>
      </c>
      <c r="G31" s="26"/>
      <c r="H31" s="23"/>
      <c r="I31" s="6"/>
      <c r="J31" s="7"/>
      <c r="K31" s="17"/>
      <c r="N31" s="24"/>
      <c r="O31" s="14"/>
    </row>
    <row r="32" spans="1:15" ht="15" customHeight="1">
      <c r="A32" s="8" t="s">
        <v>36</v>
      </c>
      <c r="B32" s="34" t="str">
        <f>IF(AND(D11=0,D14=0),"L-3",IF(D11&gt;D14,B14,B11))</f>
        <v>L-3</v>
      </c>
      <c r="C32" s="34"/>
      <c r="D32" s="13">
        <v>0</v>
      </c>
      <c r="E32" s="22" t="s">
        <v>48</v>
      </c>
      <c r="F32" s="37"/>
      <c r="G32" s="49" t="str">
        <f>IF(AND(G30=0,G33=0),"W-10",IF(G30&gt;G33,D30,D33))</f>
        <v>W-10</v>
      </c>
      <c r="H32" s="39"/>
      <c r="I32" s="40"/>
      <c r="J32" s="1">
        <v>0</v>
      </c>
      <c r="K32" s="16"/>
      <c r="N32" s="24"/>
      <c r="O32" s="14"/>
    </row>
    <row r="33" spans="2:16" ht="15" customHeight="1">
      <c r="B33" s="3" t="s">
        <v>39</v>
      </c>
      <c r="C33" s="36" t="s">
        <v>12</v>
      </c>
      <c r="D33" s="38" t="str">
        <f>IF(AND(D32=0,D35=0),"W-8",IF(D32&gt;D35,B32,B35))</f>
        <v>W-8</v>
      </c>
      <c r="E33" s="34"/>
      <c r="F33" s="35"/>
      <c r="G33" s="13">
        <v>0</v>
      </c>
      <c r="H33" s="22"/>
      <c r="N33" s="41">
        <f>IF(AND(N10=0,N26=0),"",IF(N10&gt;N26,"",L10))</f>
      </c>
      <c r="O33" s="42"/>
      <c r="P33" s="1">
        <v>0</v>
      </c>
    </row>
    <row r="34" spans="2:15" ht="15" customHeight="1">
      <c r="B34" s="5" t="s">
        <v>46</v>
      </c>
      <c r="C34" s="37"/>
      <c r="D34" s="27"/>
      <c r="E34" s="10"/>
      <c r="G34" s="7"/>
      <c r="H34" s="17"/>
      <c r="N34" s="30" t="s">
        <v>13</v>
      </c>
      <c r="O34" s="30"/>
    </row>
    <row r="35" spans="2:15" ht="15" customHeight="1">
      <c r="B35" s="34" t="str">
        <f>IF(AND(D17=0,D20=0),"L-4",IF(D17&gt;D20,B20,B17))</f>
        <v>L-4</v>
      </c>
      <c r="C35" s="35"/>
      <c r="D35" s="13">
        <v>0</v>
      </c>
      <c r="E35" s="22"/>
      <c r="N35" s="31" t="s">
        <v>14</v>
      </c>
      <c r="O35" s="31"/>
    </row>
    <row r="36" ht="14.25">
      <c r="B36" s="10"/>
    </row>
    <row r="41" ht="14.25">
      <c r="C41" s="10"/>
    </row>
  </sheetData>
  <sheetProtection/>
  <mergeCells count="41">
    <mergeCell ref="B20:C20"/>
    <mergeCell ref="B25:C25"/>
    <mergeCell ref="B28:C28"/>
    <mergeCell ref="C18:C19"/>
    <mergeCell ref="D18:F18"/>
    <mergeCell ref="G16:I16"/>
    <mergeCell ref="D13:F13"/>
    <mergeCell ref="B17:C17"/>
    <mergeCell ref="D2:F2"/>
    <mergeCell ref="D7:F7"/>
    <mergeCell ref="B11:C11"/>
    <mergeCell ref="B14:C14"/>
    <mergeCell ref="G5:I5"/>
    <mergeCell ref="P27:Q27"/>
    <mergeCell ref="P26:Q26"/>
    <mergeCell ref="N19:O19"/>
    <mergeCell ref="L10:M10"/>
    <mergeCell ref="D27:F27"/>
    <mergeCell ref="D23:F23"/>
    <mergeCell ref="J23:L23"/>
    <mergeCell ref="G25:I25"/>
    <mergeCell ref="B1:C1"/>
    <mergeCell ref="B4:C4"/>
    <mergeCell ref="B6:C6"/>
    <mergeCell ref="B9:C9"/>
    <mergeCell ref="C2:C3"/>
    <mergeCell ref="N33:O33"/>
    <mergeCell ref="J29:L29"/>
    <mergeCell ref="F31:F32"/>
    <mergeCell ref="C7:C8"/>
    <mergeCell ref="C12:C13"/>
    <mergeCell ref="N34:O34"/>
    <mergeCell ref="N35:O35"/>
    <mergeCell ref="N20:O20"/>
    <mergeCell ref="B32:C32"/>
    <mergeCell ref="B35:C35"/>
    <mergeCell ref="C26:C27"/>
    <mergeCell ref="C33:C34"/>
    <mergeCell ref="D33:F33"/>
    <mergeCell ref="D30:F30"/>
    <mergeCell ref="G32:I32"/>
  </mergeCells>
  <printOptions horizontalCentered="1" verticalCentered="1"/>
  <pageMargins left="0.17" right="0.18" top="0.56" bottom="0.16" header="0.16" footer="0.16"/>
  <pageSetup horizontalDpi="600" verticalDpi="600" orientation="landscape" scale="90"/>
  <headerFooter alignWithMargins="0">
    <oddHeader>&amp;C&amp;"Book Antiqua,Bold Italic"&amp;12Babe Ruth League, Inc.
8-Team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GE User</cp:lastModifiedBy>
  <cp:lastPrinted>2005-01-12T18:29:24Z</cp:lastPrinted>
  <dcterms:created xsi:type="dcterms:W3CDTF">1999-04-13T11:33:29Z</dcterms:created>
  <dcterms:modified xsi:type="dcterms:W3CDTF">2017-06-14T16:44:02Z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-370005003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